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1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37.xml" ContentType="application/vnd.openxmlformats-officedocument.themeOverrid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35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38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4"/>
  </bookViews>
  <sheets>
    <sheet name="Navigation" sheetId="3" r:id="rId1"/>
    <sheet name="Strains" sheetId="2" r:id="rId2"/>
    <sheet name="980054" sheetId="1" r:id="rId3"/>
    <sheet name="Work" sheetId="5" r:id="rId4"/>
    <sheet name="d0 data" sheetId="6" r:id="rId5"/>
  </sheets>
  <externalReferences>
    <externalReference r:id="rId6"/>
  </externalReferences>
  <definedNames>
    <definedName name="lambda">'d0 data'!$I$1</definedName>
    <definedName name="phi0">'d0 data'!$I$2</definedName>
  </definedNames>
  <calcPr calcId="125725"/>
</workbook>
</file>

<file path=xl/calcChain.xml><?xml version="1.0" encoding="utf-8"?>
<calcChain xmlns="http://schemas.openxmlformats.org/spreadsheetml/2006/main">
  <c r="A4" i="5"/>
  <c r="A8"/>
  <c r="A12"/>
  <c r="A16"/>
  <c r="A20"/>
  <c r="A24"/>
  <c r="A28"/>
  <c r="A1"/>
  <c r="B35" i="6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2" i="5"/>
  <c r="C2"/>
  <c r="A2" s="1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B3"/>
  <c r="C3"/>
  <c r="A3" s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B5"/>
  <c r="C5"/>
  <c r="A5" s="1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6"/>
  <c r="C6"/>
  <c r="A6" s="1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7"/>
  <c r="C7"/>
  <c r="A7" s="1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9"/>
  <c r="C9"/>
  <c r="A9" s="1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B10"/>
  <c r="C10"/>
  <c r="A10" s="1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B11"/>
  <c r="C11"/>
  <c r="A11" s="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B13"/>
  <c r="C13"/>
  <c r="A13" s="1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B14"/>
  <c r="C14"/>
  <c r="A14" s="1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B15"/>
  <c r="C15"/>
  <c r="A15" s="1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7"/>
  <c r="C17"/>
  <c r="A17" s="1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B18"/>
  <c r="C18"/>
  <c r="A18" s="1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B19"/>
  <c r="C19"/>
  <c r="A19" s="1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B21"/>
  <c r="C21"/>
  <c r="A21" s="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B22"/>
  <c r="C22"/>
  <c r="A22" s="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B23"/>
  <c r="C23"/>
  <c r="A23" s="1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B25"/>
  <c r="C25"/>
  <c r="A25" s="1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B26"/>
  <c r="C26"/>
  <c r="A26" s="1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B27"/>
  <c r="C27"/>
  <c r="A27" s="1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B29"/>
  <c r="C29"/>
  <c r="A29" s="1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B30"/>
  <c r="C30"/>
  <c r="A30" s="1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B1"/>
  <c r="G11" i="6" l="1"/>
  <c r="G19"/>
  <c r="G27"/>
  <c r="F7"/>
  <c r="H7" s="1"/>
  <c r="F23"/>
  <c r="H23" s="1"/>
  <c r="F5"/>
  <c r="H5" s="1"/>
  <c r="I5" s="1"/>
  <c r="G18"/>
  <c r="G15"/>
  <c r="G6"/>
  <c r="G14"/>
  <c r="G22"/>
  <c r="G30"/>
  <c r="F11"/>
  <c r="H11" s="1"/>
  <c r="F27"/>
  <c r="H27" s="1"/>
  <c r="G10"/>
  <c r="G26"/>
  <c r="G5"/>
  <c r="F19"/>
  <c r="H19" s="1"/>
  <c r="F32"/>
  <c r="H32" s="1"/>
  <c r="G7"/>
  <c r="G23"/>
  <c r="G34"/>
  <c r="F15"/>
  <c r="H15" s="1"/>
  <c r="F28"/>
  <c r="G17"/>
  <c r="F20"/>
  <c r="H20" s="1"/>
  <c r="F35"/>
  <c r="H35" s="1"/>
  <c r="F14"/>
  <c r="F12"/>
  <c r="H12" s="1"/>
  <c r="G31"/>
  <c r="G35"/>
  <c r="G8"/>
  <c r="G13"/>
  <c r="G9"/>
  <c r="F31"/>
  <c r="H31" s="1"/>
  <c r="F16"/>
  <c r="H16" s="1"/>
  <c r="F24"/>
  <c r="H24" s="1"/>
  <c r="F26"/>
  <c r="H26" s="1"/>
  <c r="I26" s="1"/>
  <c r="F10"/>
  <c r="H10" s="1"/>
  <c r="I10" s="1"/>
  <c r="F8"/>
  <c r="H8" s="1"/>
  <c r="I8" s="1"/>
  <c r="F6"/>
  <c r="G12"/>
  <c r="F13"/>
  <c r="H13" s="1"/>
  <c r="I13" s="1"/>
  <c r="F9"/>
  <c r="I9"/>
  <c r="H9"/>
  <c r="F33"/>
  <c r="H33" s="1"/>
  <c r="F29"/>
  <c r="H29" s="1"/>
  <c r="F25"/>
  <c r="H25" s="1"/>
  <c r="F21"/>
  <c r="H21" s="1"/>
  <c r="F17"/>
  <c r="G32"/>
  <c r="G28"/>
  <c r="I28" s="1"/>
  <c r="G24"/>
  <c r="I24" s="1"/>
  <c r="G20"/>
  <c r="G16"/>
  <c r="H28"/>
  <c r="F34"/>
  <c r="H34" s="1"/>
  <c r="I34" s="1"/>
  <c r="F30"/>
  <c r="H30" s="1"/>
  <c r="I30" s="1"/>
  <c r="F22"/>
  <c r="F18"/>
  <c r="H18" s="1"/>
  <c r="I18" s="1"/>
  <c r="G33"/>
  <c r="G29"/>
  <c r="I29" s="1"/>
  <c r="G25"/>
  <c r="G21"/>
  <c r="I21" s="1"/>
  <c r="I7"/>
  <c r="I27"/>
  <c r="I35"/>
  <c r="H6"/>
  <c r="I6" s="1"/>
  <c r="H14"/>
  <c r="I14" s="1"/>
  <c r="H22"/>
  <c r="I22" s="1"/>
  <c r="I11"/>
  <c r="I15"/>
  <c r="I23"/>
  <c r="I31"/>
  <c r="I19" l="1"/>
  <c r="G36"/>
  <c r="I32"/>
  <c r="I12"/>
  <c r="I25"/>
  <c r="I20"/>
  <c r="I16"/>
  <c r="I17"/>
  <c r="H17"/>
  <c r="I33"/>
  <c r="I36" l="1"/>
  <c r="M39" i="2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</calcChain>
</file>

<file path=xl/sharedStrings.xml><?xml version="1.0" encoding="utf-8"?>
<sst xmlns="http://schemas.openxmlformats.org/spreadsheetml/2006/main" count="1052" uniqueCount="192">
  <si>
    <t xml:space="preserve">                                                                                </t>
  </si>
  <si>
    <t xml:space="preserve">Run :     1  Seq   1  Rec   1  File L3A:980054  Date  8-JAN-2014 07:07:49.36    </t>
  </si>
  <si>
    <t xml:space="preserve">Mode: MW CENTR_PHI  Npts     1  Mon1[  DB]=  200000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</si>
  <si>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</si>
  <si>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</si>
  <si>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</si>
  <si>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 -75.365 YPOS= -42.170 ZPOS= 176.200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</si>
  <si>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</si>
  <si>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</si>
  <si>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</si>
  <si>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</si>
  <si>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</si>
  <si>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L3A:980054  Date  8-JAN-2014 07:24:30.66    </t>
  </si>
  <si>
    <t xml:space="preserve">Drv : XPOS= -75.155 YPOS= -42.170 ZPOS= 167.780 DSTD=   0.000                   </t>
  </si>
  <si>
    <t xml:space="preserve">Run :     3  Seq   3  Rec   3  File L3A:980054  Date  8-JAN-2014 07:41:10.47    </t>
  </si>
  <si>
    <t xml:space="preserve">Drv : XPOS= -75.245 YPOS= -42.020 ZPOS= 157.560 DSTD=   0.000                   </t>
  </si>
  <si>
    <t xml:space="preserve">Run :     4  Seq   4  Rec   4  File L3A:980054  Date  8-JAN-2014 07:57:47.59    </t>
  </si>
  <si>
    <t xml:space="preserve">Drv : XPOS= -75.485 YPOS= -41.895 ZPOS= 147.730 DSTD=   0.000                   </t>
  </si>
  <si>
    <t xml:space="preserve">Run :     5  Seq   5  Rec   5  File L3A:980054  Date  8-JAN-2014 08:14:23.20    </t>
  </si>
  <si>
    <t xml:space="preserve">Drv : XPOS= -75.605 YPOS= -42.040 ZPOS= 138.880 DSTD=   0.000                   </t>
  </si>
  <si>
    <t xml:space="preserve">Run :     6  Seq   6  Rec   6  File L3A:980054  Date  8-JAN-2014 08:30:58.15    </t>
  </si>
  <si>
    <t xml:space="preserve">Drv : XPOS= -75.510 YPOS= -42.215 ZPOS= 127.615 DSTD=   0.000                   </t>
  </si>
  <si>
    <t xml:space="preserve">Run :     7  Seq   7  Rec   7  File L3A:980054  Date  8-JAN-2014 08:47:41.39    </t>
  </si>
  <si>
    <t xml:space="preserve">Mode: MW CENTR_PHI  Npts     1  Mon1[  DB]=  200000 *     2  Mon2[CF]=*      1  </t>
  </si>
  <si>
    <t xml:space="preserve">Drv : XPOS= -76.105 YPOS= -42.070 ZPOS= 117.515 DSTD=   0.000                   </t>
  </si>
  <si>
    <t xml:space="preserve">Run :     8  Seq   8  Rec   8  File L3A:980054  Date  8-JAN-2014 09:20:47.75    </t>
  </si>
  <si>
    <t xml:space="preserve">Drv : XPOS= -76.230 YPOS= -42.210 ZPOS= 107.770 DSTD=   0.000                   </t>
  </si>
  <si>
    <t xml:space="preserve">Run :     9  Seq   9  Rec   9  File L3A:980054  Date  8-JAN-2014 09:37:31.82    </t>
  </si>
  <si>
    <t xml:space="preserve">Drv : XPOS= -75.705 YPOS= -42.090 ZPOS=  97.415 DSTD=   0.000                   </t>
  </si>
  <si>
    <t xml:space="preserve">Run :    10  Seq   1  Rec   1  File L3A:980054  Date  8-JAN-2014 12:52:49.26    </t>
  </si>
  <si>
    <t xml:space="preserve">Drv : XPOS= -76.270 YPOS= -42.170 ZPOS= 176.200 DSTD=   0.000                   </t>
  </si>
  <si>
    <t xml:space="preserve">Run :    11  Seq   2  Rec   2  File L3A:980054  Date  8-JAN-2014 13:10:18.71    </t>
  </si>
  <si>
    <t xml:space="preserve">Drv : XPOS= -76.033 YPOS= -42.170 ZPOS= 167.780 DSTD=   0.000                   </t>
  </si>
  <si>
    <t xml:space="preserve">Run :    12  Seq   3  Rec   3  File L3A:980054  Date  8-JAN-2014 13:27:21.93    </t>
  </si>
  <si>
    <t xml:space="preserve">Drv : XPOS= -76.114 YPOS= -42.020 ZPOS= 157.560 DSTD=   0.000                   </t>
  </si>
  <si>
    <t xml:space="preserve">Run :    13  Seq   4  Rec   4  File L3A:980054  Date  8-JAN-2014 13:44:26.40    </t>
  </si>
  <si>
    <t xml:space="preserve">Drv : XPOS= -76.181 YPOS= -41.895 ZPOS= 147.730 DSTD=   0.000                   </t>
  </si>
  <si>
    <t xml:space="preserve">Run :    14  Seq   5  Rec   5  File L3A:980054  Date  8-JAN-2014 14:01:38.44    </t>
  </si>
  <si>
    <t xml:space="preserve">Drv : XPOS= -76.345 YPOS= -42.040 ZPOS= 138.880 DSTD=   0.000                   </t>
  </si>
  <si>
    <t xml:space="preserve">Run :    15  Seq   6  Rec   6  File L3A:980054  Date  8-JAN-2014 14:18:45.92    </t>
  </si>
  <si>
    <t xml:space="preserve">Drv : XPOS= -76.391 YPOS= -42.215 ZPOS= 127.615 DSTD=   0.000                   </t>
  </si>
  <si>
    <t xml:space="preserve">Run :    16  Seq   7  Rec   7  File L3A:980054  Date  8-JAN-2014 14:36:02.88    </t>
  </si>
  <si>
    <t xml:space="preserve">Drv : XPOS= -76.940 YPOS= -42.070 ZPOS= 117.515 DSTD=   0.000                   </t>
  </si>
  <si>
    <t xml:space="preserve">Run :    17  Seq   8  Rec   8  File L3A:980054  Date  8-JAN-2014 15:10:30.57    </t>
  </si>
  <si>
    <t xml:space="preserve">Drv : XPOS= -76.936 YPOS= -42.210 ZPOS= 107.770 DSTD=   0.000                   </t>
  </si>
  <si>
    <t xml:space="preserve">Run :    18  Seq   9  Rec   9  File L3A:980054  Date  8-JAN-2014 15:27:53.80    </t>
  </si>
  <si>
    <t xml:space="preserve">Drv : XPOS= -76.397 YPOS= -42.090 ZPOS=  97.415 DSTD=   0.000                   </t>
  </si>
  <si>
    <t xml:space="preserve">Run :    19  Seq  10  Rec  10  File L3A:980054  Date  8-JAN-2014 15:45:25.34    </t>
  </si>
  <si>
    <t xml:space="preserve">Drv : XPOS= -75.830 YPOS= -42.165 ZPOS=  87.180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</si>
  <si>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</si>
  <si>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</si>
  <si>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</si>
  <si>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</si>
  <si>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</si>
  <si>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</si>
  <si>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</si>
  <si>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</si>
  <si>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</si>
  <si>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</si>
  <si>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</si>
  <si>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</si>
  <si>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</si>
  <si>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</si>
  <si>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</si>
  <si>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</si>
  <si>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</si>
  <si>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</si>
  <si>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</si>
  <si>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</si>
  <si>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</si>
  <si>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</si>
  <si>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</si>
  <si>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</si>
  <si>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</si>
  <si>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</si>
  <si>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</si>
  <si>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</si>
  <si>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</si>
  <si>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</si>
  <si>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</si>
  <si>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</si>
  <si>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</si>
  <si>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</si>
  <si>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</si>
  <si>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</si>
  <si>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</si>
  <si>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</si>
  <si>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</si>
  <si>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</si>
  <si>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</si>
  <si>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</si>
  <si>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</si>
  <si>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</si>
  <si>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20  Seq  11  Rec  11  File L3A:980054  Date  8-JAN-2014 16:02:57.62    </t>
  </si>
  <si>
    <t xml:space="preserve">Drv : XPOS= -75.776 YPOS= -41.955 ZPOS=  77.295 DSTD=   0.000                   </t>
  </si>
  <si>
    <t xml:space="preserve">Run :    21  Seq  12  Rec  22  File L3A:980054  Date  8-JAN-2014 16:20:26.56    </t>
  </si>
  <si>
    <t xml:space="preserve">Drv : XPOS= -73.426 YPOS= -41.955 ZPOS=  77.295 DSTD=   0.000                   </t>
  </si>
  <si>
    <t xml:space="preserve">Run :    22  Seq  13  Rec  21  File L3A:980054  Date  8-JAN-2014 16:37:56.17    </t>
  </si>
  <si>
    <t xml:space="preserve">Drv : XPOS= -73.480 YPOS= -42.165 ZPOS=  87.180 DSTD=   0.000                   </t>
  </si>
  <si>
    <t xml:space="preserve">Run :    23  Seq  14  Rec  20  File L3A:980054  Date  8-JAN-2014 16:55:30.97    </t>
  </si>
  <si>
    <t xml:space="preserve">Drv : XPOS= -74.047 YPOS= -42.090 ZPOS=  97.415 DSTD=   0.000                   </t>
  </si>
  <si>
    <t xml:space="preserve">Run :    24  Seq  15  Rec  19  File L3A:980054  Date  8-JAN-2014 17:13:11.95    </t>
  </si>
  <si>
    <t xml:space="preserve">Drv : XPOS= -74.586 YPOS= -42.210 ZPOS= 107.770 DSTD=   0.000                   </t>
  </si>
  <si>
    <t xml:space="preserve">Run :    25  Seq  16  Rec  18  File L3A:980054  Date  8-JAN-2014 17:30:45.49    </t>
  </si>
  <si>
    <t xml:space="preserve">Mode: MW CENTR_PHI  Npts     1  Mon1[  DB]=  200000 *     3  Mon2[CF]=*      1  </t>
  </si>
  <si>
    <t xml:space="preserve">Drv : XPOS= -74.590 YPOS= -42.070 ZPOS= 117.515 DSTD=   0.000                   </t>
  </si>
  <si>
    <t xml:space="preserve">Run :    26  Seq  17  Rec  17  File L3A:980054  Date  8-JAN-2014 18:23:23.99    </t>
  </si>
  <si>
    <t xml:space="preserve">Drv : XPOS= -74.041 YPOS= -42.215 ZPOS= 127.615 DSTD=   0.000                   </t>
  </si>
  <si>
    <t xml:space="preserve">Run :    27  Seq  18  Rec  16  File L3A:980054  Date  8-JAN-2014 18:45:10.00    </t>
  </si>
  <si>
    <t xml:space="preserve">Drv : XPOS= -73.995 YPOS= -42.040 ZPOS= 138.880 DSTD=   0.000                   </t>
  </si>
  <si>
    <t xml:space="preserve">Run :    28  Seq  19  Rec  15  File L3A:980054  Date  8-JAN-2014 19:02:48.19    </t>
  </si>
  <si>
    <t xml:space="preserve">Drv : XPOS= -73.831 YPOS= -41.895 ZPOS= 147.730 DSTD=   0.000                   </t>
  </si>
  <si>
    <t xml:space="preserve">Run :    29  Seq  20  Rec  14  File L3A:980054  Date  8-JAN-2014 19:20:30.45    </t>
  </si>
  <si>
    <t xml:space="preserve">Drv : XPOS= -73.763 YPOS= -42.020 ZPOS= 157.560 DSTD=   0.000                   </t>
  </si>
  <si>
    <t xml:space="preserve">Run :    30  Seq  21  Rec  13  File L3A:980054  Date  8-JAN-2014 19:38:15.22    </t>
  </si>
  <si>
    <t xml:space="preserve">Drv : XPOS= -73.683 YPOS= -42.170 ZPOS= 167.780 DSTD=   0.000                   </t>
  </si>
  <si>
    <t xml:space="preserve">Run :    31  Seq  22  Rec  12  File L3A:980054  Date  8-JAN-2014 19:55:56.04    </t>
  </si>
  <si>
    <t xml:space="preserve">Drv : XPOS= -73.920 YPOS= -42.170 ZPOS= 176.200 DSTD=   0.000                   </t>
  </si>
  <si>
    <t xml:space="preserve">Run :    32  Seq  23  Rec  23  File L3A:980054  Date  8-JAN-2014 20:13:38.32    </t>
  </si>
  <si>
    <t xml:space="preserve">Drv : XPOS= -76.640 YPOS= -42.040 ZPOS= 117.515 DSTD=   0.000                   </t>
  </si>
  <si>
    <t xml:space="preserve">Run :    33  Seq  24  Rec  24  File L3A:980054  Date  8-JAN-2014 20:31:26.21    </t>
  </si>
  <si>
    <t xml:space="preserve">Drv : XPOS= -76.340 YPOS= -42.040 ZPOS= 117.515 DSTD=   0.000                   </t>
  </si>
  <si>
    <t xml:space="preserve">Run :    34  Seq  25  Rec  25  File L3A:980054  Date  8-JAN-2014 20:49:09.65    </t>
  </si>
  <si>
    <t xml:space="preserve">Drv : XPOS= -76.040 YPOS= -42.040 ZPOS= 117.515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</si>
  <si>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</si>
  <si>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</si>
  <si>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</si>
  <si>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</si>
  <si>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</si>
  <si>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</si>
  <si>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</si>
  <si>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</si>
  <si>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</si>
  <si>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</si>
  <si>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</si>
  <si>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</si>
  <si>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</si>
  <si>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</si>
  <si>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</si>
  <si>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</si>
  <si>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</si>
  <si>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</si>
  <si>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</si>
  <si>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</si>
  <si>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</si>
  <si>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</si>
  <si>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</si>
  <si>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</si>
  <si>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</si>
  <si>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</si>
  <si>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</si>
  <si>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</si>
  <si>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</si>
  <si>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</si>
  <si>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</si>
  <si>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</si>
  <si>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</si>
  <si>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</si>
  <si>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</si>
  <si>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</si>
  <si>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</si>
  <si>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</si>
  <si>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</si>
  <si>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</si>
  <si>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</si>
  <si>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</si>
  <si>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</si>
  <si>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</si>
  <si>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</si>
  <si>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</si>
  <si>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 xml:space="preserve">Run :    35  Seq  26  Rec  26  File L3A:980054  Date  8-JAN-2014 21:08:08.02    </t>
  </si>
  <si>
    <t xml:space="preserve">Mode: MW CENTR_PHI  Npts     1  Mon1[  DB]=  150000 *     1  Mon2[CF]=*      1  </t>
  </si>
  <si>
    <t xml:space="preserve">Drv : XPOS= -75.740 YPOS= -42.040 ZPOS= 117.515 DSTD=   0.000                   </t>
  </si>
  <si>
    <t xml:space="preserve">Run :    36  Seq  27  Rec  27  File L3A:980054  Date  8-JAN-2014 21:21:30.38    </t>
  </si>
  <si>
    <t xml:space="preserve">Drv : XPOS= -75.440 YPOS= -42.040 ZPOS= 117.515 DSTD=   0.000                   </t>
  </si>
  <si>
    <t xml:space="preserve">Run :    37  Seq  28  Rec  28  File L3A:980054  Date  8-JAN-2014 21:35:30.86    </t>
  </si>
  <si>
    <t xml:space="preserve">Drv : XPOS= -75.140 YPOS= -42.040 ZPOS= 117.515 DSTD=   0.000                   </t>
  </si>
  <si>
    <t xml:space="preserve">Run :    38  Seq  29  Rec  29  File L3A:980054  Date  8-JAN-2014 21:49:40.85    </t>
  </si>
  <si>
    <t xml:space="preserve">Drv : XPOS= -74.840 YPOS= -42.040 ZPOS= 117.515 DSTD=   0.000                   </t>
  </si>
  <si>
    <t>Run 35</t>
  </si>
  <si>
    <t>Run 36</t>
  </si>
  <si>
    <t>Run 37</t>
  </si>
  <si>
    <t>Run 38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</si>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</sst>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>
  <numFmts count="4">
    <numFmt numFmtId="164" formatCode="d\-mmm\-yyyy\ hh:mm:ss"/>
    <numFmt numFmtId="165" formatCode="0.0000"/>
    <numFmt numFmtId="166" formatCode="0.00000"/>
    <numFmt numFmtId="167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'980054'!$E$19:$E$50</c:f>
              <c:numCache>
                <c:formatCode>General</c:formatCode>
                <c:ptCount val="32"/>
                <c:pt idx="0">
                  <c:v>61</c:v>
                </c:pt>
                <c:pt idx="1">
                  <c:v>73</c:v>
                </c:pt>
                <c:pt idx="2">
                  <c:v>91</c:v>
                </c:pt>
                <c:pt idx="3">
                  <c:v>97</c:v>
                </c:pt>
                <c:pt idx="4">
                  <c:v>85</c:v>
                </c:pt>
                <c:pt idx="5">
                  <c:v>87</c:v>
                </c:pt>
                <c:pt idx="6">
                  <c:v>114</c:v>
                </c:pt>
                <c:pt idx="7">
                  <c:v>115</c:v>
                </c:pt>
                <c:pt idx="8">
                  <c:v>106</c:v>
                </c:pt>
                <c:pt idx="9">
                  <c:v>127</c:v>
                </c:pt>
                <c:pt idx="10">
                  <c:v>172</c:v>
                </c:pt>
                <c:pt idx="11">
                  <c:v>156</c:v>
                </c:pt>
                <c:pt idx="12">
                  <c:v>261</c:v>
                </c:pt>
                <c:pt idx="13">
                  <c:v>277</c:v>
                </c:pt>
                <c:pt idx="14">
                  <c:v>352</c:v>
                </c:pt>
                <c:pt idx="15">
                  <c:v>391</c:v>
                </c:pt>
                <c:pt idx="16">
                  <c:v>379</c:v>
                </c:pt>
                <c:pt idx="17">
                  <c:v>355</c:v>
                </c:pt>
                <c:pt idx="18">
                  <c:v>249</c:v>
                </c:pt>
                <c:pt idx="19">
                  <c:v>209</c:v>
                </c:pt>
                <c:pt idx="20">
                  <c:v>165</c:v>
                </c:pt>
                <c:pt idx="21">
                  <c:v>149</c:v>
                </c:pt>
                <c:pt idx="22">
                  <c:v>135</c:v>
                </c:pt>
                <c:pt idx="23">
                  <c:v>134</c:v>
                </c:pt>
                <c:pt idx="24">
                  <c:v>113</c:v>
                </c:pt>
                <c:pt idx="25">
                  <c:v>130</c:v>
                </c:pt>
                <c:pt idx="26">
                  <c:v>110</c:v>
                </c:pt>
                <c:pt idx="27">
                  <c:v>114</c:v>
                </c:pt>
                <c:pt idx="28">
                  <c:v>116</c:v>
                </c:pt>
                <c:pt idx="29">
                  <c:v>115</c:v>
                </c:pt>
                <c:pt idx="30">
                  <c:v>105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'980054'!$F$19:$F$50</c:f>
              <c:numCache>
                <c:formatCode>0</c:formatCode>
                <c:ptCount val="32"/>
                <c:pt idx="0">
                  <c:v>83.129354955140727</c:v>
                </c:pt>
                <c:pt idx="1">
                  <c:v>84.264294270905182</c:v>
                </c:pt>
                <c:pt idx="2">
                  <c:v>85.465324703654218</c:v>
                </c:pt>
                <c:pt idx="3">
                  <c:v>86.65118874605615</c:v>
                </c:pt>
                <c:pt idx="4">
                  <c:v>87.900569170724836</c:v>
                </c:pt>
                <c:pt idx="5">
                  <c:v>89.279299613780509</c:v>
                </c:pt>
                <c:pt idx="6">
                  <c:v>91.372680759913351</c:v>
                </c:pt>
                <c:pt idx="7">
                  <c:v>95.272158214520076</c:v>
                </c:pt>
                <c:pt idx="8">
                  <c:v>103.22678728688406</c:v>
                </c:pt>
                <c:pt idx="9">
                  <c:v>118.83926537407424</c:v>
                </c:pt>
                <c:pt idx="10">
                  <c:v>145.14576453123377</c:v>
                </c:pt>
                <c:pt idx="11">
                  <c:v>187.57337257929407</c:v>
                </c:pt>
                <c:pt idx="12">
                  <c:v>243.09480980231538</c:v>
                </c:pt>
                <c:pt idx="13">
                  <c:v>300.13114959499336</c:v>
                </c:pt>
                <c:pt idx="14">
                  <c:v>351.07829387415694</c:v>
                </c:pt>
                <c:pt idx="15">
                  <c:v>376.40584963355059</c:v>
                </c:pt>
                <c:pt idx="16">
                  <c:v>366.87783700014762</c:v>
                </c:pt>
                <c:pt idx="17">
                  <c:v>326.88613275838367</c:v>
                </c:pt>
                <c:pt idx="18">
                  <c:v>275.04161664942245</c:v>
                </c:pt>
                <c:pt idx="19">
                  <c:v>218.92990502008175</c:v>
                </c:pt>
                <c:pt idx="20">
                  <c:v>172.51743528601551</c:v>
                </c:pt>
                <c:pt idx="21">
                  <c:v>141.64679832333181</c:v>
                </c:pt>
                <c:pt idx="22">
                  <c:v>123.78461995085257</c:v>
                </c:pt>
                <c:pt idx="23">
                  <c:v>115.98882092300975</c:v>
                </c:pt>
                <c:pt idx="24">
                  <c:v>113.50078876048339</c:v>
                </c:pt>
                <c:pt idx="25">
                  <c:v>113.18101417588794</c:v>
                </c:pt>
                <c:pt idx="26">
                  <c:v>113.83781699436067</c:v>
                </c:pt>
                <c:pt idx="27">
                  <c:v>114.93050241148038</c:v>
                </c:pt>
                <c:pt idx="28">
                  <c:v>115.98882632790952</c:v>
                </c:pt>
                <c:pt idx="29">
                  <c:v>117.218074042429</c:v>
                </c:pt>
                <c:pt idx="30">
                  <c:v>118.38186682946548</c:v>
                </c:pt>
                <c:pt idx="31">
                  <c:v>119.50534175495389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252224"/>
        <c:axId val="195253760"/>
      </c:scatterChart>
      <c:valAx>
        <c:axId val="195252224"/>
        <c:scaling>
          <c:orientation val="minMax"/>
        </c:scaling>
        <c:axPos val="b"/>
        <c:numFmt formatCode="General" sourceLinked="1"/>
        <c:tickLblPos val="nextTo"/>
        <c:crossAx val="195253760"/>
        <c:crosses val="autoZero"/>
        <c:crossBetween val="midCat"/>
      </c:valAx>
      <c:valAx>
        <c:axId val="195253760"/>
        <c:scaling>
          <c:orientation val="minMax"/>
        </c:scaling>
        <c:axPos val="l"/>
        <c:majorGridlines/>
        <c:numFmt formatCode="General" sourceLinked="1"/>
        <c:tickLblPos val="nextTo"/>
        <c:crossAx val="195252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'980054'!$E$469:$E$500</c:f>
              <c:numCache>
                <c:formatCode>General</c:formatCode>
                <c:ptCount val="32"/>
                <c:pt idx="0">
                  <c:v>68</c:v>
                </c:pt>
                <c:pt idx="1">
                  <c:v>58</c:v>
                </c:pt>
                <c:pt idx="2">
                  <c:v>74</c:v>
                </c:pt>
                <c:pt idx="3">
                  <c:v>83</c:v>
                </c:pt>
                <c:pt idx="4">
                  <c:v>78</c:v>
                </c:pt>
                <c:pt idx="5">
                  <c:v>97</c:v>
                </c:pt>
                <c:pt idx="6">
                  <c:v>105</c:v>
                </c:pt>
                <c:pt idx="7">
                  <c:v>102</c:v>
                </c:pt>
                <c:pt idx="8">
                  <c:v>141</c:v>
                </c:pt>
                <c:pt idx="9">
                  <c:v>139</c:v>
                </c:pt>
                <c:pt idx="10">
                  <c:v>179</c:v>
                </c:pt>
                <c:pt idx="11">
                  <c:v>193</c:v>
                </c:pt>
                <c:pt idx="12">
                  <c:v>276</c:v>
                </c:pt>
                <c:pt idx="13">
                  <c:v>304</c:v>
                </c:pt>
                <c:pt idx="14">
                  <c:v>330</c:v>
                </c:pt>
                <c:pt idx="15">
                  <c:v>315</c:v>
                </c:pt>
                <c:pt idx="16">
                  <c:v>311</c:v>
                </c:pt>
                <c:pt idx="17">
                  <c:v>232</c:v>
                </c:pt>
                <c:pt idx="18">
                  <c:v>236</c:v>
                </c:pt>
                <c:pt idx="19">
                  <c:v>190</c:v>
                </c:pt>
                <c:pt idx="20">
                  <c:v>153</c:v>
                </c:pt>
                <c:pt idx="21">
                  <c:v>123</c:v>
                </c:pt>
                <c:pt idx="22">
                  <c:v>118</c:v>
                </c:pt>
                <c:pt idx="23">
                  <c:v>110</c:v>
                </c:pt>
                <c:pt idx="24">
                  <c:v>107</c:v>
                </c:pt>
                <c:pt idx="25">
                  <c:v>122</c:v>
                </c:pt>
                <c:pt idx="26">
                  <c:v>102</c:v>
                </c:pt>
                <c:pt idx="27">
                  <c:v>97</c:v>
                </c:pt>
                <c:pt idx="28">
                  <c:v>103</c:v>
                </c:pt>
                <c:pt idx="29">
                  <c:v>110</c:v>
                </c:pt>
                <c:pt idx="30">
                  <c:v>108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'980054'!$F$469:$F$500</c:f>
              <c:numCache>
                <c:formatCode>0</c:formatCode>
                <c:ptCount val="32"/>
                <c:pt idx="0">
                  <c:v>72.213252303015139</c:v>
                </c:pt>
                <c:pt idx="1">
                  <c:v>73.410938552327266</c:v>
                </c:pt>
                <c:pt idx="2">
                  <c:v>74.812539290310482</c:v>
                </c:pt>
                <c:pt idx="3">
                  <c:v>76.519040485421556</c:v>
                </c:pt>
                <c:pt idx="4">
                  <c:v>78.993528131074569</c:v>
                </c:pt>
                <c:pt idx="5">
                  <c:v>82.760982643849928</c:v>
                </c:pt>
                <c:pt idx="6">
                  <c:v>89.558042548254264</c:v>
                </c:pt>
                <c:pt idx="7">
                  <c:v>101.41552957791404</c:v>
                </c:pt>
                <c:pt idx="8">
                  <c:v>120.4258333007987</c:v>
                </c:pt>
                <c:pt idx="9">
                  <c:v>147.95312376014726</c:v>
                </c:pt>
                <c:pt idx="10">
                  <c:v>182.25622315834536</c:v>
                </c:pt>
                <c:pt idx="11">
                  <c:v>223.63799192762352</c:v>
                </c:pt>
                <c:pt idx="12">
                  <c:v>264.45654028709703</c:v>
                </c:pt>
                <c:pt idx="13">
                  <c:v>295.98427884830005</c:v>
                </c:pt>
                <c:pt idx="14">
                  <c:v>314.85960866338826</c:v>
                </c:pt>
                <c:pt idx="15">
                  <c:v>314.21490550706864</c:v>
                </c:pt>
                <c:pt idx="16">
                  <c:v>294.29054482107773</c:v>
                </c:pt>
                <c:pt idx="17">
                  <c:v>260.71939812040466</c:v>
                </c:pt>
                <c:pt idx="18">
                  <c:v>224.29993149567468</c:v>
                </c:pt>
                <c:pt idx="19">
                  <c:v>186.60319175320311</c:v>
                </c:pt>
                <c:pt idx="20">
                  <c:v>154.59610292049362</c:v>
                </c:pt>
                <c:pt idx="21">
                  <c:v>131.48073103436411</c:v>
                </c:pt>
                <c:pt idx="22">
                  <c:v>116.1639877691828</c:v>
                </c:pt>
                <c:pt idx="23">
                  <c:v>108.00534463818191</c:v>
                </c:pt>
                <c:pt idx="24">
                  <c:v>104.46490448983118</c:v>
                </c:pt>
                <c:pt idx="25">
                  <c:v>103.2315656630861</c:v>
                </c:pt>
                <c:pt idx="26">
                  <c:v>103.25894464562057</c:v>
                </c:pt>
                <c:pt idx="27">
                  <c:v>104.02359201454492</c:v>
                </c:pt>
                <c:pt idx="28">
                  <c:v>104.95751493474673</c:v>
                </c:pt>
                <c:pt idx="29">
                  <c:v>106.13005503911279</c:v>
                </c:pt>
                <c:pt idx="30">
                  <c:v>107.27314573320795</c:v>
                </c:pt>
                <c:pt idx="31">
                  <c:v>108.38689272504726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392640"/>
        <c:axId val="195394176"/>
      </c:scatterChart>
      <c:valAx>
        <c:axId val="195392640"/>
        <c:scaling>
          <c:orientation val="minMax"/>
        </c:scaling>
        <c:axPos val="b"/>
        <c:numFmt formatCode="General" sourceLinked="1"/>
        <c:tickLblPos val="nextTo"/>
        <c:crossAx val="195394176"/>
        <c:crosses val="autoZero"/>
        <c:crossBetween val="midCat"/>
      </c:valAx>
      <c:valAx>
        <c:axId val="195394176"/>
        <c:scaling>
          <c:orientation val="minMax"/>
        </c:scaling>
        <c:axPos val="l"/>
        <c:majorGridlines/>
        <c:numFmt formatCode="General" sourceLinked="1"/>
        <c:tickLblPos val="nextTo"/>
        <c:crossAx val="195392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'980054'!$E$519:$E$550</c:f>
              <c:numCache>
                <c:formatCode>General</c:formatCode>
                <c:ptCount val="32"/>
                <c:pt idx="0">
                  <c:v>68</c:v>
                </c:pt>
                <c:pt idx="1">
                  <c:v>78</c:v>
                </c:pt>
                <c:pt idx="2">
                  <c:v>86</c:v>
                </c:pt>
                <c:pt idx="3">
                  <c:v>82</c:v>
                </c:pt>
                <c:pt idx="4">
                  <c:v>84</c:v>
                </c:pt>
                <c:pt idx="5">
                  <c:v>93</c:v>
                </c:pt>
                <c:pt idx="6">
                  <c:v>91</c:v>
                </c:pt>
                <c:pt idx="7">
                  <c:v>95</c:v>
                </c:pt>
                <c:pt idx="8">
                  <c:v>120</c:v>
                </c:pt>
                <c:pt idx="9">
                  <c:v>138</c:v>
                </c:pt>
                <c:pt idx="10">
                  <c:v>164</c:v>
                </c:pt>
                <c:pt idx="11">
                  <c:v>173</c:v>
                </c:pt>
                <c:pt idx="12">
                  <c:v>210</c:v>
                </c:pt>
                <c:pt idx="13">
                  <c:v>247</c:v>
                </c:pt>
                <c:pt idx="14">
                  <c:v>280</c:v>
                </c:pt>
                <c:pt idx="15">
                  <c:v>269</c:v>
                </c:pt>
                <c:pt idx="16">
                  <c:v>302</c:v>
                </c:pt>
                <c:pt idx="17">
                  <c:v>258</c:v>
                </c:pt>
                <c:pt idx="18">
                  <c:v>202</c:v>
                </c:pt>
                <c:pt idx="19">
                  <c:v>169</c:v>
                </c:pt>
                <c:pt idx="20">
                  <c:v>137</c:v>
                </c:pt>
                <c:pt idx="21">
                  <c:v>119</c:v>
                </c:pt>
                <c:pt idx="22">
                  <c:v>104</c:v>
                </c:pt>
                <c:pt idx="23">
                  <c:v>97</c:v>
                </c:pt>
                <c:pt idx="24">
                  <c:v>86</c:v>
                </c:pt>
                <c:pt idx="25">
                  <c:v>103</c:v>
                </c:pt>
                <c:pt idx="26">
                  <c:v>85</c:v>
                </c:pt>
                <c:pt idx="27">
                  <c:v>96</c:v>
                </c:pt>
                <c:pt idx="28">
                  <c:v>111</c:v>
                </c:pt>
                <c:pt idx="29">
                  <c:v>83</c:v>
                </c:pt>
                <c:pt idx="30">
                  <c:v>107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'980054'!$F$519:$F$550</c:f>
              <c:numCache>
                <c:formatCode>0</c:formatCode>
                <c:ptCount val="32"/>
                <c:pt idx="0">
                  <c:v>79.793583676377267</c:v>
                </c:pt>
                <c:pt idx="1">
                  <c:v>80.396710386795121</c:v>
                </c:pt>
                <c:pt idx="2">
                  <c:v>81.077897874308249</c:v>
                </c:pt>
                <c:pt idx="3">
                  <c:v>81.870559065631511</c:v>
                </c:pt>
                <c:pt idx="4">
                  <c:v>82.99918603976073</c:v>
                </c:pt>
                <c:pt idx="5">
                  <c:v>84.780208039814468</c:v>
                </c:pt>
                <c:pt idx="6">
                  <c:v>88.261557957754036</c:v>
                </c:pt>
                <c:pt idx="7">
                  <c:v>94.989046335344796</c:v>
                </c:pt>
                <c:pt idx="8">
                  <c:v>106.97099436699919</c:v>
                </c:pt>
                <c:pt idx="9">
                  <c:v>126.13983107508179</c:v>
                </c:pt>
                <c:pt idx="10">
                  <c:v>152.30234502509438</c:v>
                </c:pt>
                <c:pt idx="11">
                  <c:v>186.7221439628137</c:v>
                </c:pt>
                <c:pt idx="12">
                  <c:v>223.79243752396494</c:v>
                </c:pt>
                <c:pt idx="13">
                  <c:v>255.36762022041219</c:v>
                </c:pt>
                <c:pt idx="14">
                  <c:v>277.72094387751082</c:v>
                </c:pt>
                <c:pt idx="15">
                  <c:v>282.73583606397347</c:v>
                </c:pt>
                <c:pt idx="16">
                  <c:v>268.89992636955895</c:v>
                </c:pt>
                <c:pt idx="17">
                  <c:v>240.56883127270063</c:v>
                </c:pt>
                <c:pt idx="18">
                  <c:v>207.90198266875316</c:v>
                </c:pt>
                <c:pt idx="19">
                  <c:v>173.19729800682279</c:v>
                </c:pt>
                <c:pt idx="20">
                  <c:v>143.47765254333868</c:v>
                </c:pt>
                <c:pt idx="21">
                  <c:v>122.09363627823203</c:v>
                </c:pt>
                <c:pt idx="22">
                  <c:v>108.08269157534593</c:v>
                </c:pt>
                <c:pt idx="23">
                  <c:v>100.70228356112204</c:v>
                </c:pt>
                <c:pt idx="24">
                  <c:v>97.472093222453324</c:v>
                </c:pt>
                <c:pt idx="25">
                  <c:v>96.230083727258318</c:v>
                </c:pt>
                <c:pt idx="26">
                  <c:v>95.997600191749996</c:v>
                </c:pt>
                <c:pt idx="27">
                  <c:v>96.317007980031875</c:v>
                </c:pt>
                <c:pt idx="28">
                  <c:v>96.784916940311987</c:v>
                </c:pt>
                <c:pt idx="29">
                  <c:v>97.389721658563758</c:v>
                </c:pt>
                <c:pt idx="30">
                  <c:v>97.982503834097756</c:v>
                </c:pt>
                <c:pt idx="31">
                  <c:v>98.560275930603822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432448"/>
        <c:axId val="195433984"/>
      </c:scatterChart>
      <c:valAx>
        <c:axId val="195432448"/>
        <c:scaling>
          <c:orientation val="minMax"/>
        </c:scaling>
        <c:axPos val="b"/>
        <c:numFmt formatCode="General" sourceLinked="1"/>
        <c:tickLblPos val="nextTo"/>
        <c:crossAx val="195433984"/>
        <c:crosses val="autoZero"/>
        <c:crossBetween val="midCat"/>
      </c:valAx>
      <c:valAx>
        <c:axId val="195433984"/>
        <c:scaling>
          <c:orientation val="minMax"/>
        </c:scaling>
        <c:axPos val="l"/>
        <c:majorGridlines/>
        <c:numFmt formatCode="General" sourceLinked="1"/>
        <c:tickLblPos val="nextTo"/>
        <c:crossAx val="195432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'980054'!$E$569:$E$600</c:f>
              <c:numCache>
                <c:formatCode>General</c:formatCode>
                <c:ptCount val="32"/>
                <c:pt idx="0">
                  <c:v>72</c:v>
                </c:pt>
                <c:pt idx="1">
                  <c:v>61</c:v>
                </c:pt>
                <c:pt idx="2">
                  <c:v>67</c:v>
                </c:pt>
                <c:pt idx="3">
                  <c:v>77</c:v>
                </c:pt>
                <c:pt idx="4">
                  <c:v>90</c:v>
                </c:pt>
                <c:pt idx="5">
                  <c:v>84</c:v>
                </c:pt>
                <c:pt idx="6">
                  <c:v>103</c:v>
                </c:pt>
                <c:pt idx="7">
                  <c:v>100</c:v>
                </c:pt>
                <c:pt idx="8">
                  <c:v>101</c:v>
                </c:pt>
                <c:pt idx="9">
                  <c:v>111</c:v>
                </c:pt>
                <c:pt idx="10">
                  <c:v>164</c:v>
                </c:pt>
                <c:pt idx="11">
                  <c:v>160</c:v>
                </c:pt>
                <c:pt idx="12">
                  <c:v>212</c:v>
                </c:pt>
                <c:pt idx="13">
                  <c:v>278</c:v>
                </c:pt>
                <c:pt idx="14">
                  <c:v>366</c:v>
                </c:pt>
                <c:pt idx="15">
                  <c:v>379</c:v>
                </c:pt>
                <c:pt idx="16">
                  <c:v>397</c:v>
                </c:pt>
                <c:pt idx="17">
                  <c:v>319</c:v>
                </c:pt>
                <c:pt idx="18">
                  <c:v>275</c:v>
                </c:pt>
                <c:pt idx="19">
                  <c:v>224</c:v>
                </c:pt>
                <c:pt idx="20">
                  <c:v>146</c:v>
                </c:pt>
                <c:pt idx="21">
                  <c:v>139</c:v>
                </c:pt>
                <c:pt idx="22">
                  <c:v>110</c:v>
                </c:pt>
                <c:pt idx="23">
                  <c:v>103</c:v>
                </c:pt>
                <c:pt idx="24">
                  <c:v>113</c:v>
                </c:pt>
                <c:pt idx="25">
                  <c:v>82</c:v>
                </c:pt>
                <c:pt idx="26">
                  <c:v>106</c:v>
                </c:pt>
                <c:pt idx="27">
                  <c:v>100</c:v>
                </c:pt>
                <c:pt idx="28">
                  <c:v>112</c:v>
                </c:pt>
                <c:pt idx="29">
                  <c:v>95</c:v>
                </c:pt>
                <c:pt idx="30">
                  <c:v>87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'980054'!$F$569:$F$600</c:f>
              <c:numCache>
                <c:formatCode>0</c:formatCode>
                <c:ptCount val="32"/>
                <c:pt idx="0">
                  <c:v>77.123157659281631</c:v>
                </c:pt>
                <c:pt idx="1">
                  <c:v>77.844972237586489</c:v>
                </c:pt>
                <c:pt idx="2">
                  <c:v>78.609153121766695</c:v>
                </c:pt>
                <c:pt idx="3">
                  <c:v>79.365713985580143</c:v>
                </c:pt>
                <c:pt idx="4">
                  <c:v>80.172821491531991</c:v>
                </c:pt>
                <c:pt idx="5">
                  <c:v>81.099350156521737</c:v>
                </c:pt>
                <c:pt idx="6">
                  <c:v>82.624782331031881</c:v>
                </c:pt>
                <c:pt idx="7">
                  <c:v>85.760409454006492</c:v>
                </c:pt>
                <c:pt idx="8">
                  <c:v>92.676263327414333</c:v>
                </c:pt>
                <c:pt idx="9">
                  <c:v>107.01877870577906</c:v>
                </c:pt>
                <c:pt idx="10">
                  <c:v>132.19869005982397</c:v>
                </c:pt>
                <c:pt idx="11">
                  <c:v>174.25924222095819</c:v>
                </c:pt>
                <c:pt idx="12">
                  <c:v>231.13667817968013</c:v>
                </c:pt>
                <c:pt idx="13">
                  <c:v>291.48986793627307</c:v>
                </c:pt>
                <c:pt idx="14">
                  <c:v>347.60425258836801</c:v>
                </c:pt>
                <c:pt idx="15">
                  <c:v>378.12827688188167</c:v>
                </c:pt>
                <c:pt idx="16">
                  <c:v>371.64911894894561</c:v>
                </c:pt>
                <c:pt idx="17">
                  <c:v>331.34456634978471</c:v>
                </c:pt>
                <c:pt idx="18">
                  <c:v>276.55088336037471</c:v>
                </c:pt>
                <c:pt idx="19">
                  <c:v>215.82164974336499</c:v>
                </c:pt>
                <c:pt idx="20">
                  <c:v>164.72776411090359</c:v>
                </c:pt>
                <c:pt idx="21">
                  <c:v>130.23861320267119</c:v>
                </c:pt>
                <c:pt idx="22">
                  <c:v>109.91354545356471</c:v>
                </c:pt>
                <c:pt idx="23">
                  <c:v>100.70936596762839</c:v>
                </c:pt>
                <c:pt idx="24">
                  <c:v>97.431928097510095</c:v>
                </c:pt>
                <c:pt idx="25">
                  <c:v>96.568859738820336</c:v>
                </c:pt>
                <c:pt idx="26">
                  <c:v>96.742533216207377</c:v>
                </c:pt>
                <c:pt idx="27">
                  <c:v>97.366997492402348</c:v>
                </c:pt>
                <c:pt idx="28">
                  <c:v>98.02499775768247</c:v>
                </c:pt>
                <c:pt idx="29">
                  <c:v>98.802928348672651</c:v>
                </c:pt>
                <c:pt idx="30">
                  <c:v>99.542406869640132</c:v>
                </c:pt>
                <c:pt idx="31">
                  <c:v>100.25678352659689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467904"/>
        <c:axId val="195490176"/>
      </c:scatterChart>
      <c:valAx>
        <c:axId val="195467904"/>
        <c:scaling>
          <c:orientation val="minMax"/>
        </c:scaling>
        <c:axPos val="b"/>
        <c:numFmt formatCode="General" sourceLinked="1"/>
        <c:tickLblPos val="nextTo"/>
        <c:crossAx val="195490176"/>
        <c:crosses val="autoZero"/>
        <c:crossBetween val="midCat"/>
      </c:valAx>
      <c:valAx>
        <c:axId val="195490176"/>
        <c:scaling>
          <c:orientation val="minMax"/>
        </c:scaling>
        <c:axPos val="l"/>
        <c:majorGridlines/>
        <c:numFmt formatCode="General" sourceLinked="1"/>
        <c:tickLblPos val="nextTo"/>
        <c:crossAx val="195467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'980054'!$E$619:$E$650</c:f>
              <c:numCache>
                <c:formatCode>General</c:formatCode>
                <c:ptCount val="32"/>
                <c:pt idx="0">
                  <c:v>66</c:v>
                </c:pt>
                <c:pt idx="1">
                  <c:v>71</c:v>
                </c:pt>
                <c:pt idx="2">
                  <c:v>67</c:v>
                </c:pt>
                <c:pt idx="3">
                  <c:v>78</c:v>
                </c:pt>
                <c:pt idx="4">
                  <c:v>74</c:v>
                </c:pt>
                <c:pt idx="5">
                  <c:v>91</c:v>
                </c:pt>
                <c:pt idx="6">
                  <c:v>105</c:v>
                </c:pt>
                <c:pt idx="7">
                  <c:v>97</c:v>
                </c:pt>
                <c:pt idx="8">
                  <c:v>109</c:v>
                </c:pt>
                <c:pt idx="9">
                  <c:v>114</c:v>
                </c:pt>
                <c:pt idx="10">
                  <c:v>138</c:v>
                </c:pt>
                <c:pt idx="11">
                  <c:v>174</c:v>
                </c:pt>
                <c:pt idx="12">
                  <c:v>199</c:v>
                </c:pt>
                <c:pt idx="13">
                  <c:v>213</c:v>
                </c:pt>
                <c:pt idx="14">
                  <c:v>262</c:v>
                </c:pt>
                <c:pt idx="15">
                  <c:v>286</c:v>
                </c:pt>
                <c:pt idx="16">
                  <c:v>310</c:v>
                </c:pt>
                <c:pt idx="17">
                  <c:v>286</c:v>
                </c:pt>
                <c:pt idx="18">
                  <c:v>261</c:v>
                </c:pt>
                <c:pt idx="19">
                  <c:v>206</c:v>
                </c:pt>
                <c:pt idx="20">
                  <c:v>189</c:v>
                </c:pt>
                <c:pt idx="21">
                  <c:v>145</c:v>
                </c:pt>
                <c:pt idx="22">
                  <c:v>130</c:v>
                </c:pt>
                <c:pt idx="23">
                  <c:v>115</c:v>
                </c:pt>
                <c:pt idx="24">
                  <c:v>115</c:v>
                </c:pt>
                <c:pt idx="25">
                  <c:v>97</c:v>
                </c:pt>
                <c:pt idx="26">
                  <c:v>94</c:v>
                </c:pt>
                <c:pt idx="27">
                  <c:v>105</c:v>
                </c:pt>
                <c:pt idx="28">
                  <c:v>84</c:v>
                </c:pt>
                <c:pt idx="29">
                  <c:v>76</c:v>
                </c:pt>
                <c:pt idx="30">
                  <c:v>94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'980054'!$F$619:$F$650</c:f>
              <c:numCache>
                <c:formatCode>0</c:formatCode>
                <c:ptCount val="32"/>
                <c:pt idx="0">
                  <c:v>74.161918686760359</c:v>
                </c:pt>
                <c:pt idx="1">
                  <c:v>74.851259022673247</c:v>
                </c:pt>
                <c:pt idx="2">
                  <c:v>75.645054533371663</c:v>
                </c:pt>
                <c:pt idx="3">
                  <c:v>76.582859643254224</c:v>
                </c:pt>
                <c:pt idx="4">
                  <c:v>77.895865968132568</c:v>
                </c:pt>
                <c:pt idx="5">
                  <c:v>79.852468420961429</c:v>
                </c:pt>
                <c:pt idx="6">
                  <c:v>83.387027928538771</c:v>
                </c:pt>
                <c:pt idx="7">
                  <c:v>89.709563482360792</c:v>
                </c:pt>
                <c:pt idx="8">
                  <c:v>100.32524555143979</c:v>
                </c:pt>
                <c:pt idx="9">
                  <c:v>116.73189483011849</c:v>
                </c:pt>
                <c:pt idx="10">
                  <c:v>138.94898230771554</c:v>
                </c:pt>
                <c:pt idx="11">
                  <c:v>168.82170586066778</c:v>
                </c:pt>
                <c:pt idx="12">
                  <c:v>203.00910271954319</c:v>
                </c:pt>
                <c:pt idx="13">
                  <c:v>235.73852614237998</c:v>
                </c:pt>
                <c:pt idx="14">
                  <c:v>265.39861562332084</c:v>
                </c:pt>
                <c:pt idx="15">
                  <c:v>284.07514208315041</c:v>
                </c:pt>
                <c:pt idx="16">
                  <c:v>287.42225420354436</c:v>
                </c:pt>
                <c:pt idx="17">
                  <c:v>274.99131544737173</c:v>
                </c:pt>
                <c:pt idx="18">
                  <c:v>252.15370546679935</c:v>
                </c:pt>
                <c:pt idx="19">
                  <c:v>220.65344161564937</c:v>
                </c:pt>
                <c:pt idx="20">
                  <c:v>186.84560719388438</c:v>
                </c:pt>
                <c:pt idx="21">
                  <c:v>156.54925878808865</c:v>
                </c:pt>
                <c:pt idx="22">
                  <c:v>131.50644751719346</c:v>
                </c:pt>
                <c:pt idx="23">
                  <c:v>114.39384905395846</c:v>
                </c:pt>
                <c:pt idx="24">
                  <c:v>104.29380150020617</c:v>
                </c:pt>
                <c:pt idx="25">
                  <c:v>98.450851013984604</c:v>
                </c:pt>
                <c:pt idx="26">
                  <c:v>95.216498477981972</c:v>
                </c:pt>
                <c:pt idx="27">
                  <c:v>93.917025414958857</c:v>
                </c:pt>
                <c:pt idx="28">
                  <c:v>93.737890798389856</c:v>
                </c:pt>
                <c:pt idx="29">
                  <c:v>94.05954845796488</c:v>
                </c:pt>
                <c:pt idx="30">
                  <c:v>94.592326145654155</c:v>
                </c:pt>
                <c:pt idx="31">
                  <c:v>95.191900717958035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511808"/>
        <c:axId val="195513344"/>
      </c:scatterChart>
      <c:valAx>
        <c:axId val="195511808"/>
        <c:scaling>
          <c:orientation val="minMax"/>
        </c:scaling>
        <c:axPos val="b"/>
        <c:numFmt formatCode="General" sourceLinked="1"/>
        <c:tickLblPos val="nextTo"/>
        <c:crossAx val="195513344"/>
        <c:crosses val="autoZero"/>
        <c:crossBetween val="midCat"/>
      </c:valAx>
      <c:valAx>
        <c:axId val="195513344"/>
        <c:scaling>
          <c:orientation val="minMax"/>
        </c:scaling>
        <c:axPos val="l"/>
        <c:majorGridlines/>
        <c:numFmt formatCode="General" sourceLinked="1"/>
        <c:tickLblPos val="nextTo"/>
        <c:crossAx val="195511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'980054'!$E$669:$E$700</c:f>
              <c:numCache>
                <c:formatCode>General</c:formatCode>
                <c:ptCount val="32"/>
                <c:pt idx="0">
                  <c:v>72</c:v>
                </c:pt>
                <c:pt idx="1">
                  <c:v>73</c:v>
                </c:pt>
                <c:pt idx="2">
                  <c:v>82</c:v>
                </c:pt>
                <c:pt idx="3">
                  <c:v>68</c:v>
                </c:pt>
                <c:pt idx="4">
                  <c:v>73</c:v>
                </c:pt>
                <c:pt idx="5">
                  <c:v>85</c:v>
                </c:pt>
                <c:pt idx="6">
                  <c:v>91</c:v>
                </c:pt>
                <c:pt idx="7">
                  <c:v>103</c:v>
                </c:pt>
                <c:pt idx="8">
                  <c:v>112</c:v>
                </c:pt>
                <c:pt idx="9">
                  <c:v>120</c:v>
                </c:pt>
                <c:pt idx="10">
                  <c:v>148</c:v>
                </c:pt>
                <c:pt idx="11">
                  <c:v>172</c:v>
                </c:pt>
                <c:pt idx="12">
                  <c:v>207</c:v>
                </c:pt>
                <c:pt idx="13">
                  <c:v>278</c:v>
                </c:pt>
                <c:pt idx="14">
                  <c:v>328</c:v>
                </c:pt>
                <c:pt idx="15">
                  <c:v>354</c:v>
                </c:pt>
                <c:pt idx="16">
                  <c:v>389</c:v>
                </c:pt>
                <c:pt idx="17">
                  <c:v>353</c:v>
                </c:pt>
                <c:pt idx="18">
                  <c:v>327</c:v>
                </c:pt>
                <c:pt idx="19">
                  <c:v>267</c:v>
                </c:pt>
                <c:pt idx="20">
                  <c:v>238</c:v>
                </c:pt>
                <c:pt idx="21">
                  <c:v>170</c:v>
                </c:pt>
                <c:pt idx="22">
                  <c:v>137</c:v>
                </c:pt>
                <c:pt idx="23">
                  <c:v>130</c:v>
                </c:pt>
                <c:pt idx="24">
                  <c:v>126</c:v>
                </c:pt>
                <c:pt idx="25">
                  <c:v>108</c:v>
                </c:pt>
                <c:pt idx="26">
                  <c:v>103</c:v>
                </c:pt>
                <c:pt idx="27">
                  <c:v>96</c:v>
                </c:pt>
                <c:pt idx="28">
                  <c:v>102</c:v>
                </c:pt>
                <c:pt idx="29">
                  <c:v>99</c:v>
                </c:pt>
                <c:pt idx="30">
                  <c:v>98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'980054'!$F$669:$F$700</c:f>
              <c:numCache>
                <c:formatCode>0</c:formatCode>
                <c:ptCount val="32"/>
                <c:pt idx="0">
                  <c:v>75.584075613745341</c:v>
                </c:pt>
                <c:pt idx="1">
                  <c:v>76.509535240175424</c:v>
                </c:pt>
                <c:pt idx="2">
                  <c:v>77.509485488355381</c:v>
                </c:pt>
                <c:pt idx="3">
                  <c:v>78.555218525166282</c:v>
                </c:pt>
                <c:pt idx="4">
                  <c:v>79.800367020358266</c:v>
                </c:pt>
                <c:pt idx="5">
                  <c:v>81.433199105616211</c:v>
                </c:pt>
                <c:pt idx="6">
                  <c:v>84.268710909867522</c:v>
                </c:pt>
                <c:pt idx="7">
                  <c:v>89.579749609511538</c:v>
                </c:pt>
                <c:pt idx="8">
                  <c:v>99.374540877173644</c:v>
                </c:pt>
                <c:pt idx="9">
                  <c:v>116.24423909393404</c:v>
                </c:pt>
                <c:pt idx="10">
                  <c:v>141.60926910251135</c:v>
                </c:pt>
                <c:pt idx="11">
                  <c:v>179.25271891425933</c:v>
                </c:pt>
                <c:pt idx="12">
                  <c:v>226.48862444927474</c:v>
                </c:pt>
                <c:pt idx="13">
                  <c:v>275.62689570042602</c:v>
                </c:pt>
                <c:pt idx="14">
                  <c:v>324.05174091906582</c:v>
                </c:pt>
                <c:pt idx="15">
                  <c:v>358.33957831107159</c:v>
                </c:pt>
                <c:pt idx="16">
                  <c:v>369.48837765156401</c:v>
                </c:pt>
                <c:pt idx="17">
                  <c:v>354.96804622283906</c:v>
                </c:pt>
                <c:pt idx="18">
                  <c:v>322.47585008329384</c:v>
                </c:pt>
                <c:pt idx="19">
                  <c:v>275.80514126863977</c:v>
                </c:pt>
                <c:pt idx="20">
                  <c:v>225.67392421602437</c:v>
                </c:pt>
                <c:pt idx="21">
                  <c:v>181.78286938793849</c:v>
                </c:pt>
                <c:pt idx="22">
                  <c:v>147.03391030968444</c:v>
                </c:pt>
                <c:pt idx="23">
                  <c:v>124.71961911030431</c:v>
                </c:pt>
                <c:pt idx="24">
                  <c:v>112.54219966331628</c:v>
                </c:pt>
                <c:pt idx="25">
                  <c:v>106.15696016107422</c:v>
                </c:pt>
                <c:pt idx="26">
                  <c:v>103.11605493617961</c:v>
                </c:pt>
                <c:pt idx="27">
                  <c:v>102.28931342913026</c:v>
                </c:pt>
                <c:pt idx="28">
                  <c:v>102.52488359318345</c:v>
                </c:pt>
                <c:pt idx="29">
                  <c:v>103.25119629072762</c:v>
                </c:pt>
                <c:pt idx="30">
                  <c:v>104.10948535331976</c:v>
                </c:pt>
                <c:pt idx="31">
                  <c:v>104.9926327875169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543808"/>
        <c:axId val="195545344"/>
      </c:scatterChart>
      <c:valAx>
        <c:axId val="195543808"/>
        <c:scaling>
          <c:orientation val="minMax"/>
        </c:scaling>
        <c:axPos val="b"/>
        <c:numFmt formatCode="General" sourceLinked="1"/>
        <c:tickLblPos val="nextTo"/>
        <c:crossAx val="195545344"/>
        <c:crosses val="autoZero"/>
        <c:crossBetween val="midCat"/>
      </c:valAx>
      <c:valAx>
        <c:axId val="195545344"/>
        <c:scaling>
          <c:orientation val="minMax"/>
        </c:scaling>
        <c:axPos val="l"/>
        <c:majorGridlines/>
        <c:numFmt formatCode="General" sourceLinked="1"/>
        <c:tickLblPos val="nextTo"/>
        <c:crossAx val="195543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'980054'!$E$719:$E$750</c:f>
              <c:numCache>
                <c:formatCode>General</c:formatCode>
                <c:ptCount val="32"/>
                <c:pt idx="0">
                  <c:v>69</c:v>
                </c:pt>
                <c:pt idx="1">
                  <c:v>89</c:v>
                </c:pt>
                <c:pt idx="2">
                  <c:v>70</c:v>
                </c:pt>
                <c:pt idx="3">
                  <c:v>90</c:v>
                </c:pt>
                <c:pt idx="4">
                  <c:v>95</c:v>
                </c:pt>
                <c:pt idx="5">
                  <c:v>115</c:v>
                </c:pt>
                <c:pt idx="6">
                  <c:v>84</c:v>
                </c:pt>
                <c:pt idx="7">
                  <c:v>100</c:v>
                </c:pt>
                <c:pt idx="8">
                  <c:v>131</c:v>
                </c:pt>
                <c:pt idx="9">
                  <c:v>150</c:v>
                </c:pt>
                <c:pt idx="10">
                  <c:v>167</c:v>
                </c:pt>
                <c:pt idx="11">
                  <c:v>192</c:v>
                </c:pt>
                <c:pt idx="12">
                  <c:v>242</c:v>
                </c:pt>
                <c:pt idx="13">
                  <c:v>297</c:v>
                </c:pt>
                <c:pt idx="14">
                  <c:v>321</c:v>
                </c:pt>
                <c:pt idx="15">
                  <c:v>384</c:v>
                </c:pt>
                <c:pt idx="16">
                  <c:v>377</c:v>
                </c:pt>
                <c:pt idx="17">
                  <c:v>323</c:v>
                </c:pt>
                <c:pt idx="18">
                  <c:v>300</c:v>
                </c:pt>
                <c:pt idx="19">
                  <c:v>267</c:v>
                </c:pt>
                <c:pt idx="20">
                  <c:v>228</c:v>
                </c:pt>
                <c:pt idx="21">
                  <c:v>170</c:v>
                </c:pt>
                <c:pt idx="22">
                  <c:v>160</c:v>
                </c:pt>
                <c:pt idx="23">
                  <c:v>125</c:v>
                </c:pt>
                <c:pt idx="24">
                  <c:v>113</c:v>
                </c:pt>
                <c:pt idx="25">
                  <c:v>119</c:v>
                </c:pt>
                <c:pt idx="26">
                  <c:v>111</c:v>
                </c:pt>
                <c:pt idx="27">
                  <c:v>107</c:v>
                </c:pt>
                <c:pt idx="28">
                  <c:v>114</c:v>
                </c:pt>
                <c:pt idx="29">
                  <c:v>108</c:v>
                </c:pt>
                <c:pt idx="30">
                  <c:v>85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'980054'!$F$719:$F$750</c:f>
              <c:numCache>
                <c:formatCode>0</c:formatCode>
                <c:ptCount val="32"/>
                <c:pt idx="0">
                  <c:v>82.239120705515134</c:v>
                </c:pt>
                <c:pt idx="1">
                  <c:v>82.918813939149871</c:v>
                </c:pt>
                <c:pt idx="2">
                  <c:v>83.739140169628783</c:v>
                </c:pt>
                <c:pt idx="3">
                  <c:v>84.787646348008593</c:v>
                </c:pt>
                <c:pt idx="4">
                  <c:v>86.391685724866321</c:v>
                </c:pt>
                <c:pt idx="5">
                  <c:v>88.944287402048971</c:v>
                </c:pt>
                <c:pt idx="6">
                  <c:v>93.720754296692306</c:v>
                </c:pt>
                <c:pt idx="7">
                  <c:v>102.36659226387491</c:v>
                </c:pt>
                <c:pt idx="8">
                  <c:v>116.85001646280584</c:v>
                </c:pt>
                <c:pt idx="9">
                  <c:v>139.03189655596927</c:v>
                </c:pt>
                <c:pt idx="10">
                  <c:v>168.71711767289196</c:v>
                </c:pt>
                <c:pt idx="11">
                  <c:v>208.10316982308382</c:v>
                </c:pt>
                <c:pt idx="12">
                  <c:v>252.51970082519108</c:v>
                </c:pt>
                <c:pt idx="13">
                  <c:v>294.35717979644573</c:v>
                </c:pt>
                <c:pt idx="14">
                  <c:v>331.46204344701857</c:v>
                </c:pt>
                <c:pt idx="15">
                  <c:v>353.8206399621991</c:v>
                </c:pt>
                <c:pt idx="16">
                  <c:v>356.22048354625616</c:v>
                </c:pt>
                <c:pt idx="17">
                  <c:v>338.49494397886349</c:v>
                </c:pt>
                <c:pt idx="18">
                  <c:v>307.8858541747577</c:v>
                </c:pt>
                <c:pt idx="19">
                  <c:v>266.51092765012407</c:v>
                </c:pt>
                <c:pt idx="20">
                  <c:v>222.55566267140136</c:v>
                </c:pt>
                <c:pt idx="21">
                  <c:v>183.36053890550858</c:v>
                </c:pt>
                <c:pt idx="22">
                  <c:v>151.00144840369825</c:v>
                </c:pt>
                <c:pt idx="23">
                  <c:v>128.83341562483415</c:v>
                </c:pt>
                <c:pt idx="24">
                  <c:v>115.65716021264289</c:v>
                </c:pt>
                <c:pt idx="25">
                  <c:v>107.9280811359699</c:v>
                </c:pt>
                <c:pt idx="26">
                  <c:v>103.51797876059773</c:v>
                </c:pt>
                <c:pt idx="27">
                  <c:v>101.58062441803651</c:v>
                </c:pt>
                <c:pt idx="28">
                  <c:v>101.12259304744417</c:v>
                </c:pt>
                <c:pt idx="29">
                  <c:v>101.28569700699556</c:v>
                </c:pt>
                <c:pt idx="30">
                  <c:v>101.7406809696803</c:v>
                </c:pt>
                <c:pt idx="31">
                  <c:v>102.29296310881408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599744"/>
        <c:axId val="195605632"/>
      </c:scatterChart>
      <c:valAx>
        <c:axId val="195599744"/>
        <c:scaling>
          <c:orientation val="minMax"/>
        </c:scaling>
        <c:axPos val="b"/>
        <c:numFmt formatCode="General" sourceLinked="1"/>
        <c:tickLblPos val="nextTo"/>
        <c:crossAx val="195605632"/>
        <c:crosses val="autoZero"/>
        <c:crossBetween val="midCat"/>
      </c:valAx>
      <c:valAx>
        <c:axId val="195605632"/>
        <c:scaling>
          <c:orientation val="minMax"/>
        </c:scaling>
        <c:axPos val="l"/>
        <c:majorGridlines/>
        <c:numFmt formatCode="General" sourceLinked="1"/>
        <c:tickLblPos val="nextTo"/>
        <c:crossAx val="195599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'980054'!$E$769:$E$800</c:f>
              <c:numCache>
                <c:formatCode>General</c:formatCode>
                <c:ptCount val="32"/>
                <c:pt idx="0">
                  <c:v>146</c:v>
                </c:pt>
                <c:pt idx="1">
                  <c:v>143</c:v>
                </c:pt>
                <c:pt idx="2">
                  <c:v>144</c:v>
                </c:pt>
                <c:pt idx="3">
                  <c:v>189</c:v>
                </c:pt>
                <c:pt idx="4">
                  <c:v>204</c:v>
                </c:pt>
                <c:pt idx="5">
                  <c:v>190</c:v>
                </c:pt>
                <c:pt idx="6">
                  <c:v>204</c:v>
                </c:pt>
                <c:pt idx="7">
                  <c:v>258</c:v>
                </c:pt>
                <c:pt idx="8">
                  <c:v>259</c:v>
                </c:pt>
                <c:pt idx="9">
                  <c:v>313</c:v>
                </c:pt>
                <c:pt idx="10">
                  <c:v>333</c:v>
                </c:pt>
                <c:pt idx="11">
                  <c:v>406</c:v>
                </c:pt>
                <c:pt idx="12">
                  <c:v>498</c:v>
                </c:pt>
                <c:pt idx="13">
                  <c:v>589</c:v>
                </c:pt>
                <c:pt idx="14">
                  <c:v>686</c:v>
                </c:pt>
                <c:pt idx="15">
                  <c:v>691</c:v>
                </c:pt>
                <c:pt idx="16">
                  <c:v>667</c:v>
                </c:pt>
                <c:pt idx="17">
                  <c:v>602</c:v>
                </c:pt>
                <c:pt idx="18">
                  <c:v>522</c:v>
                </c:pt>
                <c:pt idx="19">
                  <c:v>398</c:v>
                </c:pt>
                <c:pt idx="20">
                  <c:v>313</c:v>
                </c:pt>
                <c:pt idx="21">
                  <c:v>266</c:v>
                </c:pt>
                <c:pt idx="22">
                  <c:v>236</c:v>
                </c:pt>
                <c:pt idx="23">
                  <c:v>209</c:v>
                </c:pt>
                <c:pt idx="24">
                  <c:v>219</c:v>
                </c:pt>
                <c:pt idx="25">
                  <c:v>192</c:v>
                </c:pt>
                <c:pt idx="26">
                  <c:v>181</c:v>
                </c:pt>
                <c:pt idx="27">
                  <c:v>211</c:v>
                </c:pt>
                <c:pt idx="28">
                  <c:v>201</c:v>
                </c:pt>
                <c:pt idx="29">
                  <c:v>179</c:v>
                </c:pt>
                <c:pt idx="30">
                  <c:v>192</c:v>
                </c:pt>
                <c:pt idx="31">
                  <c:v>233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'980054'!$F$769:$F$800</c:f>
              <c:numCache>
                <c:formatCode>0</c:formatCode>
                <c:ptCount val="32"/>
                <c:pt idx="0">
                  <c:v>166.82655018192776</c:v>
                </c:pt>
                <c:pt idx="1">
                  <c:v>167.97142392306972</c:v>
                </c:pt>
                <c:pt idx="2">
                  <c:v>169.32976858474171</c:v>
                </c:pt>
                <c:pt idx="3">
                  <c:v>171.06143474893659</c:v>
                </c:pt>
                <c:pt idx="4">
                  <c:v>173.80009761070957</c:v>
                </c:pt>
                <c:pt idx="5">
                  <c:v>178.43007292040014</c:v>
                </c:pt>
                <c:pt idx="6">
                  <c:v>187.7003936140828</c:v>
                </c:pt>
                <c:pt idx="7">
                  <c:v>205.52623975268654</c:v>
                </c:pt>
                <c:pt idx="8">
                  <c:v>236.72968803471082</c:v>
                </c:pt>
                <c:pt idx="9">
                  <c:v>285.69121030267149</c:v>
                </c:pt>
                <c:pt idx="10">
                  <c:v>351.42398374079443</c:v>
                </c:pt>
                <c:pt idx="11">
                  <c:v>436.8751833030297</c:v>
                </c:pt>
                <c:pt idx="12">
                  <c:v>528.3791691229975</c:v>
                </c:pt>
                <c:pt idx="13">
                  <c:v>606.58213462447839</c:v>
                </c:pt>
                <c:pt idx="14">
                  <c:v>663.19328040936341</c:v>
                </c:pt>
                <c:pt idx="15">
                  <c:v>678.54786350917686</c:v>
                </c:pt>
                <c:pt idx="16">
                  <c:v>648.15950955705989</c:v>
                </c:pt>
                <c:pt idx="17">
                  <c:v>581.17188429366911</c:v>
                </c:pt>
                <c:pt idx="18">
                  <c:v>501.24585453787171</c:v>
                </c:pt>
                <c:pt idx="19">
                  <c:v>413.63525446462216</c:v>
                </c:pt>
                <c:pt idx="20">
                  <c:v>335.91663261911657</c:v>
                </c:pt>
                <c:pt idx="21">
                  <c:v>277.67523696879817</c:v>
                </c:pt>
                <c:pt idx="22">
                  <c:v>237.58947309336858</c:v>
                </c:pt>
                <c:pt idx="23">
                  <c:v>215.08368765250995</c:v>
                </c:pt>
                <c:pt idx="24">
                  <c:v>204.3116793627145</c:v>
                </c:pt>
                <c:pt idx="25">
                  <c:v>199.43309816839837</c:v>
                </c:pt>
                <c:pt idx="26">
                  <c:v>197.62841457037405</c:v>
                </c:pt>
                <c:pt idx="27">
                  <c:v>197.60964735687281</c:v>
                </c:pt>
                <c:pt idx="28">
                  <c:v>198.26665786502156</c:v>
                </c:pt>
                <c:pt idx="29">
                  <c:v>199.2982828163039</c:v>
                </c:pt>
                <c:pt idx="30">
                  <c:v>200.36716310005488</c:v>
                </c:pt>
                <c:pt idx="31">
                  <c:v>201.4257457077513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631360"/>
        <c:axId val="195645440"/>
      </c:scatterChart>
      <c:valAx>
        <c:axId val="195631360"/>
        <c:scaling>
          <c:orientation val="minMax"/>
        </c:scaling>
        <c:axPos val="b"/>
        <c:numFmt formatCode="General" sourceLinked="1"/>
        <c:tickLblPos val="nextTo"/>
        <c:crossAx val="195645440"/>
        <c:crosses val="autoZero"/>
        <c:crossBetween val="midCat"/>
      </c:valAx>
      <c:valAx>
        <c:axId val="195645440"/>
        <c:scaling>
          <c:orientation val="minMax"/>
        </c:scaling>
        <c:axPos val="l"/>
        <c:majorGridlines/>
        <c:numFmt formatCode="General" sourceLinked="1"/>
        <c:tickLblPos val="nextTo"/>
        <c:crossAx val="195631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'980054'!$E$819:$E$850</c:f>
              <c:numCache>
                <c:formatCode>General</c:formatCode>
                <c:ptCount val="32"/>
                <c:pt idx="0">
                  <c:v>73</c:v>
                </c:pt>
                <c:pt idx="1">
                  <c:v>61</c:v>
                </c:pt>
                <c:pt idx="2">
                  <c:v>75</c:v>
                </c:pt>
                <c:pt idx="3">
                  <c:v>69</c:v>
                </c:pt>
                <c:pt idx="4">
                  <c:v>82</c:v>
                </c:pt>
                <c:pt idx="5">
                  <c:v>86</c:v>
                </c:pt>
                <c:pt idx="6">
                  <c:v>110</c:v>
                </c:pt>
                <c:pt idx="7">
                  <c:v>100</c:v>
                </c:pt>
                <c:pt idx="8">
                  <c:v>117</c:v>
                </c:pt>
                <c:pt idx="9">
                  <c:v>136</c:v>
                </c:pt>
                <c:pt idx="10">
                  <c:v>155</c:v>
                </c:pt>
                <c:pt idx="11">
                  <c:v>179</c:v>
                </c:pt>
                <c:pt idx="12">
                  <c:v>212</c:v>
                </c:pt>
                <c:pt idx="13">
                  <c:v>233</c:v>
                </c:pt>
                <c:pt idx="14">
                  <c:v>306</c:v>
                </c:pt>
                <c:pt idx="15">
                  <c:v>328</c:v>
                </c:pt>
                <c:pt idx="16">
                  <c:v>309</c:v>
                </c:pt>
                <c:pt idx="17">
                  <c:v>332</c:v>
                </c:pt>
                <c:pt idx="18">
                  <c:v>294</c:v>
                </c:pt>
                <c:pt idx="19">
                  <c:v>272</c:v>
                </c:pt>
                <c:pt idx="20">
                  <c:v>212</c:v>
                </c:pt>
                <c:pt idx="21">
                  <c:v>186</c:v>
                </c:pt>
                <c:pt idx="22">
                  <c:v>129</c:v>
                </c:pt>
                <c:pt idx="23">
                  <c:v>149</c:v>
                </c:pt>
                <c:pt idx="24">
                  <c:v>114</c:v>
                </c:pt>
                <c:pt idx="25">
                  <c:v>94</c:v>
                </c:pt>
                <c:pt idx="26">
                  <c:v>96</c:v>
                </c:pt>
                <c:pt idx="27">
                  <c:v>93</c:v>
                </c:pt>
                <c:pt idx="28">
                  <c:v>111</c:v>
                </c:pt>
                <c:pt idx="29">
                  <c:v>101</c:v>
                </c:pt>
                <c:pt idx="30">
                  <c:v>119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'980054'!$F$819:$F$850</c:f>
              <c:numCache>
                <c:formatCode>0</c:formatCode>
                <c:ptCount val="32"/>
                <c:pt idx="0">
                  <c:v>73.3391446920634</c:v>
                </c:pt>
                <c:pt idx="1">
                  <c:v>74.382259524846361</c:v>
                </c:pt>
                <c:pt idx="2">
                  <c:v>75.570595192734928</c:v>
                </c:pt>
                <c:pt idx="3">
                  <c:v>76.938024036033994</c:v>
                </c:pt>
                <c:pt idx="4">
                  <c:v>78.769326540308825</c:v>
                </c:pt>
                <c:pt idx="5">
                  <c:v>81.361655033165874</c:v>
                </c:pt>
                <c:pt idx="6">
                  <c:v>85.827230926612273</c:v>
                </c:pt>
                <c:pt idx="7">
                  <c:v>93.511249764037089</c:v>
                </c:pt>
                <c:pt idx="8">
                  <c:v>106.04961144117004</c:v>
                </c:pt>
                <c:pt idx="9">
                  <c:v>125.04452787082207</c:v>
                </c:pt>
                <c:pt idx="10">
                  <c:v>150.43716624487502</c:v>
                </c:pt>
                <c:pt idx="11">
                  <c:v>184.339952734599</c:v>
                </c:pt>
                <c:pt idx="12">
                  <c:v>223.10198306115726</c:v>
                </c:pt>
                <c:pt idx="13">
                  <c:v>260.45054499905194</c:v>
                </c:pt>
                <c:pt idx="14">
                  <c:v>294.92782382524911</c:v>
                </c:pt>
                <c:pt idx="15">
                  <c:v>317.79880828531884</c:v>
                </c:pt>
                <c:pt idx="16">
                  <c:v>324.04098778943728</c:v>
                </c:pt>
                <c:pt idx="17">
                  <c:v>312.66461272470542</c:v>
                </c:pt>
                <c:pt idx="18">
                  <c:v>288.96927264003835</c:v>
                </c:pt>
                <c:pt idx="19">
                  <c:v>254.73401458702045</c:v>
                </c:pt>
                <c:pt idx="20">
                  <c:v>216.70825056946146</c:v>
                </c:pt>
                <c:pt idx="21">
                  <c:v>181.55322940153104</c:v>
                </c:pt>
                <c:pt idx="22">
                  <c:v>151.56090180815698</c:v>
                </c:pt>
                <c:pt idx="23">
                  <c:v>130.37531846406566</c:v>
                </c:pt>
                <c:pt idx="24">
                  <c:v>117.45086875327277</c:v>
                </c:pt>
                <c:pt idx="25">
                  <c:v>109.72568265364394</c:v>
                </c:pt>
                <c:pt idx="26">
                  <c:v>105.29789568098626</c:v>
                </c:pt>
                <c:pt idx="27">
                  <c:v>103.44401050097208</c:v>
                </c:pt>
                <c:pt idx="28">
                  <c:v>103.16256819112307</c:v>
                </c:pt>
                <c:pt idx="29">
                  <c:v>103.61657923088603</c:v>
                </c:pt>
                <c:pt idx="30">
                  <c:v>104.4008548326676</c:v>
                </c:pt>
                <c:pt idx="31">
                  <c:v>105.2980185853004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838720"/>
        <c:axId val="195840256"/>
      </c:scatterChart>
      <c:valAx>
        <c:axId val="195838720"/>
        <c:scaling>
          <c:orientation val="minMax"/>
        </c:scaling>
        <c:axPos val="b"/>
        <c:numFmt formatCode="General" sourceLinked="1"/>
        <c:tickLblPos val="nextTo"/>
        <c:crossAx val="195840256"/>
        <c:crosses val="autoZero"/>
        <c:crossBetween val="midCat"/>
      </c:valAx>
      <c:valAx>
        <c:axId val="195840256"/>
        <c:scaling>
          <c:orientation val="minMax"/>
        </c:scaling>
        <c:axPos val="l"/>
        <c:majorGridlines/>
        <c:numFmt formatCode="General" sourceLinked="1"/>
        <c:tickLblPos val="nextTo"/>
        <c:crossAx val="195838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'980054'!$E$869:$E$900</c:f>
              <c:numCache>
                <c:formatCode>General</c:formatCode>
                <c:ptCount val="32"/>
                <c:pt idx="0">
                  <c:v>72</c:v>
                </c:pt>
                <c:pt idx="1">
                  <c:v>96</c:v>
                </c:pt>
                <c:pt idx="2">
                  <c:v>70</c:v>
                </c:pt>
                <c:pt idx="3">
                  <c:v>71</c:v>
                </c:pt>
                <c:pt idx="4">
                  <c:v>94</c:v>
                </c:pt>
                <c:pt idx="5">
                  <c:v>110</c:v>
                </c:pt>
                <c:pt idx="6">
                  <c:v>103</c:v>
                </c:pt>
                <c:pt idx="7">
                  <c:v>102</c:v>
                </c:pt>
                <c:pt idx="8">
                  <c:v>100</c:v>
                </c:pt>
                <c:pt idx="9">
                  <c:v>117</c:v>
                </c:pt>
                <c:pt idx="10">
                  <c:v>126</c:v>
                </c:pt>
                <c:pt idx="11">
                  <c:v>174</c:v>
                </c:pt>
                <c:pt idx="12">
                  <c:v>193</c:v>
                </c:pt>
                <c:pt idx="13">
                  <c:v>229</c:v>
                </c:pt>
                <c:pt idx="14">
                  <c:v>295</c:v>
                </c:pt>
                <c:pt idx="15">
                  <c:v>281</c:v>
                </c:pt>
                <c:pt idx="16">
                  <c:v>278</c:v>
                </c:pt>
                <c:pt idx="17">
                  <c:v>271</c:v>
                </c:pt>
                <c:pt idx="18">
                  <c:v>234</c:v>
                </c:pt>
                <c:pt idx="19">
                  <c:v>228</c:v>
                </c:pt>
                <c:pt idx="20">
                  <c:v>168</c:v>
                </c:pt>
                <c:pt idx="21">
                  <c:v>148</c:v>
                </c:pt>
                <c:pt idx="22">
                  <c:v>147</c:v>
                </c:pt>
                <c:pt idx="23">
                  <c:v>126</c:v>
                </c:pt>
                <c:pt idx="24">
                  <c:v>122</c:v>
                </c:pt>
                <c:pt idx="25">
                  <c:v>100</c:v>
                </c:pt>
                <c:pt idx="26">
                  <c:v>135</c:v>
                </c:pt>
                <c:pt idx="27">
                  <c:v>113</c:v>
                </c:pt>
                <c:pt idx="28">
                  <c:v>112</c:v>
                </c:pt>
                <c:pt idx="29">
                  <c:v>117</c:v>
                </c:pt>
                <c:pt idx="30">
                  <c:v>98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'980054'!$F$869:$F$900</c:f>
              <c:numCache>
                <c:formatCode>0</c:formatCode>
                <c:ptCount val="32"/>
                <c:pt idx="0">
                  <c:v>81.623960454437096</c:v>
                </c:pt>
                <c:pt idx="1">
                  <c:v>82.602537841065129</c:v>
                </c:pt>
                <c:pt idx="2">
                  <c:v>83.661893325469038</c:v>
                </c:pt>
                <c:pt idx="3">
                  <c:v>84.771296816271516</c:v>
                </c:pt>
                <c:pt idx="4">
                  <c:v>86.084706001222997</c:v>
                </c:pt>
                <c:pt idx="5">
                  <c:v>87.76865296997039</c:v>
                </c:pt>
                <c:pt idx="6">
                  <c:v>90.570790709632575</c:v>
                </c:pt>
                <c:pt idx="7">
                  <c:v>95.536735895865391</c:v>
                </c:pt>
                <c:pt idx="8">
                  <c:v>104.18657523530429</c:v>
                </c:pt>
                <c:pt idx="9">
                  <c:v>118.29210253440608</c:v>
                </c:pt>
                <c:pt idx="10">
                  <c:v>138.44023570319004</c:v>
                </c:pt>
                <c:pt idx="11">
                  <c:v>166.84773325596296</c:v>
                </c:pt>
                <c:pt idx="12">
                  <c:v>200.62093050664524</c:v>
                </c:pt>
                <c:pt idx="13">
                  <c:v>233.76034521073518</c:v>
                </c:pt>
                <c:pt idx="14">
                  <c:v>264.04219511710153</c:v>
                </c:pt>
                <c:pt idx="15">
                  <c:v>282.65665418193595</c:v>
                </c:pt>
                <c:pt idx="16">
                  <c:v>284.75297676552873</c:v>
                </c:pt>
                <c:pt idx="17">
                  <c:v>270.2349225955478</c:v>
                </c:pt>
                <c:pt idx="18">
                  <c:v>245.60902916817929</c:v>
                </c:pt>
                <c:pt idx="19">
                  <c:v>213.40451214553852</c:v>
                </c:pt>
                <c:pt idx="20">
                  <c:v>180.81796798520688</c:v>
                </c:pt>
                <c:pt idx="21">
                  <c:v>153.57240145552564</c:v>
                </c:pt>
                <c:pt idx="22">
                  <c:v>132.8797571768294</c:v>
                </c:pt>
                <c:pt idx="23">
                  <c:v>120.15830195425546</c:v>
                </c:pt>
                <c:pt idx="24">
                  <c:v>113.5757564536616</c:v>
                </c:pt>
                <c:pt idx="25">
                  <c:v>110.40715121224127</c:v>
                </c:pt>
                <c:pt idx="26">
                  <c:v>109.20455158042387</c:v>
                </c:pt>
                <c:pt idx="27">
                  <c:v>109.27118082939739</c:v>
                </c:pt>
                <c:pt idx="28">
                  <c:v>109.85653737502672</c:v>
                </c:pt>
                <c:pt idx="29">
                  <c:v>110.76788430799995</c:v>
                </c:pt>
                <c:pt idx="30">
                  <c:v>111.71854629889572</c:v>
                </c:pt>
                <c:pt idx="31">
                  <c:v>112.6644031939822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878272"/>
        <c:axId val="195884160"/>
      </c:scatterChart>
      <c:valAx>
        <c:axId val="195878272"/>
        <c:scaling>
          <c:orientation val="minMax"/>
        </c:scaling>
        <c:axPos val="b"/>
        <c:numFmt formatCode="General" sourceLinked="1"/>
        <c:tickLblPos val="nextTo"/>
        <c:crossAx val="195884160"/>
        <c:crosses val="autoZero"/>
        <c:crossBetween val="midCat"/>
      </c:valAx>
      <c:valAx>
        <c:axId val="195884160"/>
        <c:scaling>
          <c:orientation val="minMax"/>
        </c:scaling>
        <c:axPos val="l"/>
        <c:majorGridlines/>
        <c:numFmt formatCode="General" sourceLinked="1"/>
        <c:tickLblPos val="nextTo"/>
        <c:crossAx val="195878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'980054'!$E$919:$E$950</c:f>
              <c:numCache>
                <c:formatCode>General</c:formatCode>
                <c:ptCount val="32"/>
                <c:pt idx="0">
                  <c:v>79</c:v>
                </c:pt>
                <c:pt idx="1">
                  <c:v>80</c:v>
                </c:pt>
                <c:pt idx="2">
                  <c:v>66</c:v>
                </c:pt>
                <c:pt idx="3">
                  <c:v>77</c:v>
                </c:pt>
                <c:pt idx="4">
                  <c:v>96</c:v>
                </c:pt>
                <c:pt idx="5">
                  <c:v>101</c:v>
                </c:pt>
                <c:pt idx="6">
                  <c:v>95</c:v>
                </c:pt>
                <c:pt idx="7">
                  <c:v>102</c:v>
                </c:pt>
                <c:pt idx="8">
                  <c:v>117</c:v>
                </c:pt>
                <c:pt idx="9">
                  <c:v>153</c:v>
                </c:pt>
                <c:pt idx="10">
                  <c:v>160</c:v>
                </c:pt>
                <c:pt idx="11">
                  <c:v>165</c:v>
                </c:pt>
                <c:pt idx="12">
                  <c:v>228</c:v>
                </c:pt>
                <c:pt idx="13">
                  <c:v>276</c:v>
                </c:pt>
                <c:pt idx="14">
                  <c:v>346</c:v>
                </c:pt>
                <c:pt idx="15">
                  <c:v>368</c:v>
                </c:pt>
                <c:pt idx="16">
                  <c:v>389</c:v>
                </c:pt>
                <c:pt idx="17">
                  <c:v>369</c:v>
                </c:pt>
                <c:pt idx="18">
                  <c:v>274</c:v>
                </c:pt>
                <c:pt idx="19">
                  <c:v>227</c:v>
                </c:pt>
                <c:pt idx="20">
                  <c:v>181</c:v>
                </c:pt>
                <c:pt idx="21">
                  <c:v>140</c:v>
                </c:pt>
                <c:pt idx="22">
                  <c:v>115</c:v>
                </c:pt>
                <c:pt idx="23">
                  <c:v>112</c:v>
                </c:pt>
                <c:pt idx="24">
                  <c:v>122</c:v>
                </c:pt>
                <c:pt idx="25">
                  <c:v>108</c:v>
                </c:pt>
                <c:pt idx="26">
                  <c:v>122</c:v>
                </c:pt>
                <c:pt idx="27">
                  <c:v>84</c:v>
                </c:pt>
                <c:pt idx="28">
                  <c:v>112</c:v>
                </c:pt>
                <c:pt idx="29">
                  <c:v>102</c:v>
                </c:pt>
                <c:pt idx="30">
                  <c:v>121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'980054'!$F$919:$F$950</c:f>
              <c:numCache>
                <c:formatCode>0</c:formatCode>
                <c:ptCount val="32"/>
                <c:pt idx="0">
                  <c:v>83.495763443424053</c:v>
                </c:pt>
                <c:pt idx="1">
                  <c:v>84.304448201160227</c:v>
                </c:pt>
                <c:pt idx="2">
                  <c:v>85.164046317160441</c:v>
                </c:pt>
                <c:pt idx="3">
                  <c:v>86.026736195033678</c:v>
                </c:pt>
                <c:pt idx="4">
                  <c:v>86.979807913210507</c:v>
                </c:pt>
                <c:pt idx="5">
                  <c:v>88.136913873342877</c:v>
                </c:pt>
                <c:pt idx="6">
                  <c:v>90.116852366512731</c:v>
                </c:pt>
                <c:pt idx="7">
                  <c:v>94.09621910916286</c:v>
                </c:pt>
                <c:pt idx="8">
                  <c:v>102.30710637637748</c:v>
                </c:pt>
                <c:pt idx="9">
                  <c:v>118.10004583596766</c:v>
                </c:pt>
                <c:pt idx="10">
                  <c:v>144.04052678936546</c:v>
                </c:pt>
                <c:pt idx="11">
                  <c:v>185.03218447859814</c:v>
                </c:pt>
                <c:pt idx="12">
                  <c:v>238.14950510368749</c:v>
                </c:pt>
                <c:pt idx="13">
                  <c:v>293.03061528218069</c:v>
                </c:pt>
                <c:pt idx="14">
                  <c:v>343.66529809016907</c:v>
                </c:pt>
                <c:pt idx="15">
                  <c:v>372.21984543150108</c:v>
                </c:pt>
                <c:pt idx="16">
                  <c:v>369.05068050542849</c:v>
                </c:pt>
                <c:pt idx="17">
                  <c:v>335.91939954731606</c:v>
                </c:pt>
                <c:pt idx="18">
                  <c:v>288.20079723566789</c:v>
                </c:pt>
                <c:pt idx="19">
                  <c:v>232.5666985556947</c:v>
                </c:pt>
                <c:pt idx="20">
                  <c:v>182.88916771494576</c:v>
                </c:pt>
                <c:pt idx="21">
                  <c:v>146.90518911814706</c:v>
                </c:pt>
                <c:pt idx="22">
                  <c:v>123.82288363425253</c:v>
                </c:pt>
                <c:pt idx="23">
                  <c:v>112.21615280441107</c:v>
                </c:pt>
                <c:pt idx="24">
                  <c:v>107.47689328085303</c:v>
                </c:pt>
                <c:pt idx="25">
                  <c:v>105.84095479658419</c:v>
                </c:pt>
                <c:pt idx="26">
                  <c:v>105.66793081948224</c:v>
                </c:pt>
                <c:pt idx="27">
                  <c:v>106.21338828633652</c:v>
                </c:pt>
                <c:pt idx="28">
                  <c:v>106.90377535007863</c:v>
                </c:pt>
                <c:pt idx="29">
                  <c:v>107.75848285554311</c:v>
                </c:pt>
                <c:pt idx="30">
                  <c:v>108.58226490355445</c:v>
                </c:pt>
                <c:pt idx="31">
                  <c:v>109.38079767752615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730048"/>
        <c:axId val="195740032"/>
      </c:scatterChart>
      <c:valAx>
        <c:axId val="195730048"/>
        <c:scaling>
          <c:orientation val="minMax"/>
        </c:scaling>
        <c:axPos val="b"/>
        <c:numFmt formatCode="General" sourceLinked="1"/>
        <c:tickLblPos val="nextTo"/>
        <c:crossAx val="195740032"/>
        <c:crosses val="autoZero"/>
        <c:crossBetween val="midCat"/>
      </c:valAx>
      <c:valAx>
        <c:axId val="195740032"/>
        <c:scaling>
          <c:orientation val="minMax"/>
        </c:scaling>
        <c:axPos val="l"/>
        <c:majorGridlines/>
        <c:numFmt formatCode="General" sourceLinked="1"/>
        <c:tickLblPos val="nextTo"/>
        <c:crossAx val="195730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'980054'!$E$69:$E$100</c:f>
              <c:numCache>
                <c:formatCode>General</c:formatCode>
                <c:ptCount val="32"/>
                <c:pt idx="0">
                  <c:v>59</c:v>
                </c:pt>
                <c:pt idx="1">
                  <c:v>80</c:v>
                </c:pt>
                <c:pt idx="2">
                  <c:v>63</c:v>
                </c:pt>
                <c:pt idx="3">
                  <c:v>75</c:v>
                </c:pt>
                <c:pt idx="4">
                  <c:v>72</c:v>
                </c:pt>
                <c:pt idx="5">
                  <c:v>86</c:v>
                </c:pt>
                <c:pt idx="6">
                  <c:v>104</c:v>
                </c:pt>
                <c:pt idx="7">
                  <c:v>97</c:v>
                </c:pt>
                <c:pt idx="8">
                  <c:v>99</c:v>
                </c:pt>
                <c:pt idx="9">
                  <c:v>140</c:v>
                </c:pt>
                <c:pt idx="10">
                  <c:v>140</c:v>
                </c:pt>
                <c:pt idx="11">
                  <c:v>168</c:v>
                </c:pt>
                <c:pt idx="12">
                  <c:v>234</c:v>
                </c:pt>
                <c:pt idx="13">
                  <c:v>280</c:v>
                </c:pt>
                <c:pt idx="14">
                  <c:v>344</c:v>
                </c:pt>
                <c:pt idx="15">
                  <c:v>345</c:v>
                </c:pt>
                <c:pt idx="16">
                  <c:v>330</c:v>
                </c:pt>
                <c:pt idx="17">
                  <c:v>321</c:v>
                </c:pt>
                <c:pt idx="18">
                  <c:v>248</c:v>
                </c:pt>
                <c:pt idx="19">
                  <c:v>215</c:v>
                </c:pt>
                <c:pt idx="20">
                  <c:v>140</c:v>
                </c:pt>
                <c:pt idx="21">
                  <c:v>122</c:v>
                </c:pt>
                <c:pt idx="22">
                  <c:v>146</c:v>
                </c:pt>
                <c:pt idx="23">
                  <c:v>111</c:v>
                </c:pt>
                <c:pt idx="24">
                  <c:v>95</c:v>
                </c:pt>
                <c:pt idx="25">
                  <c:v>107</c:v>
                </c:pt>
                <c:pt idx="26">
                  <c:v>117</c:v>
                </c:pt>
                <c:pt idx="27">
                  <c:v>110</c:v>
                </c:pt>
                <c:pt idx="28">
                  <c:v>108</c:v>
                </c:pt>
                <c:pt idx="29">
                  <c:v>115</c:v>
                </c:pt>
                <c:pt idx="30">
                  <c:v>108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'980054'!$F$69:$F$100</c:f>
              <c:numCache>
                <c:formatCode>0</c:formatCode>
                <c:ptCount val="32"/>
                <c:pt idx="0">
                  <c:v>71.745783971438712</c:v>
                </c:pt>
                <c:pt idx="1">
                  <c:v>73.099825358521173</c:v>
                </c:pt>
                <c:pt idx="2">
                  <c:v>74.53607023380961</c:v>
                </c:pt>
                <c:pt idx="3">
                  <c:v>75.965270024356755</c:v>
                </c:pt>
                <c:pt idx="4">
                  <c:v>77.501307700355127</c:v>
                </c:pt>
                <c:pt idx="5">
                  <c:v>79.253083604228252</c:v>
                </c:pt>
                <c:pt idx="6">
                  <c:v>81.978996775198397</c:v>
                </c:pt>
                <c:pt idx="7">
                  <c:v>86.970867403703807</c:v>
                </c:pt>
                <c:pt idx="8">
                  <c:v>96.605648071011032</c:v>
                </c:pt>
                <c:pt idx="9">
                  <c:v>114.27184375013098</c:v>
                </c:pt>
                <c:pt idx="10">
                  <c:v>142.15188626296799</c:v>
                </c:pt>
                <c:pt idx="11">
                  <c:v>184.43974989292525</c:v>
                </c:pt>
                <c:pt idx="12">
                  <c:v>236.67915667652161</c:v>
                </c:pt>
                <c:pt idx="13">
                  <c:v>287.51626453539353</c:v>
                </c:pt>
                <c:pt idx="14">
                  <c:v>330.18133653747225</c:v>
                </c:pt>
                <c:pt idx="15">
                  <c:v>348.54138111875852</c:v>
                </c:pt>
                <c:pt idx="16">
                  <c:v>336.33779241267149</c:v>
                </c:pt>
                <c:pt idx="17">
                  <c:v>298.6857690984807</c:v>
                </c:pt>
                <c:pt idx="18">
                  <c:v>252.02474504072583</c:v>
                </c:pt>
                <c:pt idx="19">
                  <c:v>202.22526380780639</c:v>
                </c:pt>
                <c:pt idx="20">
                  <c:v>161.0396562088653</c:v>
                </c:pt>
                <c:pt idx="21">
                  <c:v>133.38940571394804</c:v>
                </c:pt>
                <c:pt idx="22">
                  <c:v>117.14602980889154</c:v>
                </c:pt>
                <c:pt idx="23">
                  <c:v>109.95668266844183</c:v>
                </c:pt>
                <c:pt idx="24">
                  <c:v>107.69336704411093</c:v>
                </c:pt>
                <c:pt idx="25">
                  <c:v>107.52351858687439</c:v>
                </c:pt>
                <c:pt idx="26">
                  <c:v>108.35603499818524</c:v>
                </c:pt>
                <c:pt idx="27">
                  <c:v>109.66194090002584</c:v>
                </c:pt>
                <c:pt idx="28">
                  <c:v>110.92135460320384</c:v>
                </c:pt>
                <c:pt idx="29">
                  <c:v>112.38533849325715</c:v>
                </c:pt>
                <c:pt idx="30">
                  <c:v>113.77230821275974</c:v>
                </c:pt>
                <c:pt idx="31">
                  <c:v>115.11155273967472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279488"/>
        <c:axId val="195285376"/>
      </c:scatterChart>
      <c:valAx>
        <c:axId val="195279488"/>
        <c:scaling>
          <c:orientation val="minMax"/>
        </c:scaling>
        <c:axPos val="b"/>
        <c:numFmt formatCode="General" sourceLinked="1"/>
        <c:tickLblPos val="nextTo"/>
        <c:crossAx val="195285376"/>
        <c:crosses val="autoZero"/>
        <c:crossBetween val="midCat"/>
      </c:valAx>
      <c:valAx>
        <c:axId val="195285376"/>
        <c:scaling>
          <c:orientation val="minMax"/>
        </c:scaling>
        <c:axPos val="l"/>
        <c:majorGridlines/>
        <c:numFmt formatCode="General" sourceLinked="1"/>
        <c:tickLblPos val="nextTo"/>
        <c:crossAx val="195279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'980054'!$E$969:$E$1000</c:f>
              <c:numCache>
                <c:formatCode>General</c:formatCode>
                <c:ptCount val="32"/>
                <c:pt idx="0">
                  <c:v>68</c:v>
                </c:pt>
                <c:pt idx="1">
                  <c:v>67</c:v>
                </c:pt>
                <c:pt idx="2">
                  <c:v>69</c:v>
                </c:pt>
                <c:pt idx="3">
                  <c:v>78</c:v>
                </c:pt>
                <c:pt idx="4">
                  <c:v>71</c:v>
                </c:pt>
                <c:pt idx="5">
                  <c:v>84</c:v>
                </c:pt>
                <c:pt idx="6">
                  <c:v>88</c:v>
                </c:pt>
                <c:pt idx="7">
                  <c:v>123</c:v>
                </c:pt>
                <c:pt idx="8">
                  <c:v>123</c:v>
                </c:pt>
                <c:pt idx="9">
                  <c:v>154</c:v>
                </c:pt>
                <c:pt idx="10">
                  <c:v>148</c:v>
                </c:pt>
                <c:pt idx="11">
                  <c:v>177</c:v>
                </c:pt>
                <c:pt idx="12">
                  <c:v>253</c:v>
                </c:pt>
                <c:pt idx="13">
                  <c:v>300</c:v>
                </c:pt>
                <c:pt idx="14">
                  <c:v>342</c:v>
                </c:pt>
                <c:pt idx="15">
                  <c:v>368</c:v>
                </c:pt>
                <c:pt idx="16">
                  <c:v>393</c:v>
                </c:pt>
                <c:pt idx="17">
                  <c:v>307</c:v>
                </c:pt>
                <c:pt idx="18">
                  <c:v>242</c:v>
                </c:pt>
                <c:pt idx="19">
                  <c:v>200</c:v>
                </c:pt>
                <c:pt idx="20">
                  <c:v>129</c:v>
                </c:pt>
                <c:pt idx="21">
                  <c:v>123</c:v>
                </c:pt>
                <c:pt idx="22">
                  <c:v>122</c:v>
                </c:pt>
                <c:pt idx="23">
                  <c:v>122</c:v>
                </c:pt>
                <c:pt idx="24">
                  <c:v>123</c:v>
                </c:pt>
                <c:pt idx="25">
                  <c:v>89</c:v>
                </c:pt>
                <c:pt idx="26">
                  <c:v>104</c:v>
                </c:pt>
                <c:pt idx="27">
                  <c:v>94</c:v>
                </c:pt>
                <c:pt idx="28">
                  <c:v>105</c:v>
                </c:pt>
                <c:pt idx="29">
                  <c:v>120</c:v>
                </c:pt>
                <c:pt idx="30">
                  <c:v>87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'980054'!$F$969:$F$1000</c:f>
              <c:numCache>
                <c:formatCode>0</c:formatCode>
                <c:ptCount val="32"/>
                <c:pt idx="0">
                  <c:v>75.173392184317123</c:v>
                </c:pt>
                <c:pt idx="1">
                  <c:v>76.14956373342136</c:v>
                </c:pt>
                <c:pt idx="2">
                  <c:v>77.191430163587441</c:v>
                </c:pt>
                <c:pt idx="3">
                  <c:v>78.25162456828086</c:v>
                </c:pt>
                <c:pt idx="4">
                  <c:v>79.465231333664832</c:v>
                </c:pt>
                <c:pt idx="5">
                  <c:v>81.025435624590088</c:v>
                </c:pt>
                <c:pt idx="6">
                  <c:v>83.828796873403164</c:v>
                </c:pt>
                <c:pt idx="7">
                  <c:v>89.505987793144655</c:v>
                </c:pt>
                <c:pt idx="8">
                  <c:v>100.86813119480827</c:v>
                </c:pt>
                <c:pt idx="9">
                  <c:v>121.64280841491141</c:v>
                </c:pt>
                <c:pt idx="10">
                  <c:v>153.77543612214592</c:v>
                </c:pt>
                <c:pt idx="11">
                  <c:v>201.12452749669623</c:v>
                </c:pt>
                <c:pt idx="12">
                  <c:v>257.54725415659578</c:v>
                </c:pt>
                <c:pt idx="13">
                  <c:v>310.04498033156119</c:v>
                </c:pt>
                <c:pt idx="14">
                  <c:v>350.99368477901305</c:v>
                </c:pt>
                <c:pt idx="15">
                  <c:v>364.26855527171551</c:v>
                </c:pt>
                <c:pt idx="16">
                  <c:v>345.23904319977123</c:v>
                </c:pt>
                <c:pt idx="17">
                  <c:v>301.15782699322864</c:v>
                </c:pt>
                <c:pt idx="18">
                  <c:v>250.12328208081192</c:v>
                </c:pt>
                <c:pt idx="19">
                  <c:v>197.64158626606437</c:v>
                </c:pt>
                <c:pt idx="20">
                  <c:v>155.35836360458066</c:v>
                </c:pt>
                <c:pt idx="21">
                  <c:v>127.47705011214973</c:v>
                </c:pt>
                <c:pt idx="22">
                  <c:v>111.24192888871011</c:v>
                </c:pt>
                <c:pt idx="23">
                  <c:v>103.9864504746558</c:v>
                </c:pt>
                <c:pt idx="24">
                  <c:v>101.53527687974166</c:v>
                </c:pt>
                <c:pt idx="25">
                  <c:v>101.09007482254427</c:v>
                </c:pt>
                <c:pt idx="26">
                  <c:v>101.5663411755007</c:v>
                </c:pt>
                <c:pt idx="27">
                  <c:v>102.4688029880971</c:v>
                </c:pt>
                <c:pt idx="28">
                  <c:v>103.36652611988663</c:v>
                </c:pt>
                <c:pt idx="29">
                  <c:v>104.41763974770917</c:v>
                </c:pt>
                <c:pt idx="30">
                  <c:v>105.41525254636936</c:v>
                </c:pt>
                <c:pt idx="31">
                  <c:v>106.37888668443745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001216"/>
        <c:axId val="221002752"/>
      </c:scatterChart>
      <c:valAx>
        <c:axId val="221001216"/>
        <c:scaling>
          <c:orientation val="minMax"/>
        </c:scaling>
        <c:axPos val="b"/>
        <c:numFmt formatCode="General" sourceLinked="1"/>
        <c:tickLblPos val="nextTo"/>
        <c:crossAx val="221002752"/>
        <c:crosses val="autoZero"/>
        <c:crossBetween val="midCat"/>
      </c:valAx>
      <c:valAx>
        <c:axId val="221002752"/>
        <c:scaling>
          <c:orientation val="minMax"/>
        </c:scaling>
        <c:axPos val="l"/>
        <c:majorGridlines/>
        <c:numFmt formatCode="General" sourceLinked="1"/>
        <c:tickLblPos val="nextTo"/>
        <c:crossAx val="221001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'980054'!$E$1019:$E$1050</c:f>
              <c:numCache>
                <c:formatCode>General</c:formatCode>
                <c:ptCount val="32"/>
                <c:pt idx="0">
                  <c:v>65</c:v>
                </c:pt>
                <c:pt idx="1">
                  <c:v>68</c:v>
                </c:pt>
                <c:pt idx="2">
                  <c:v>64</c:v>
                </c:pt>
                <c:pt idx="3">
                  <c:v>86</c:v>
                </c:pt>
                <c:pt idx="4">
                  <c:v>78</c:v>
                </c:pt>
                <c:pt idx="5">
                  <c:v>81</c:v>
                </c:pt>
                <c:pt idx="6">
                  <c:v>92</c:v>
                </c:pt>
                <c:pt idx="7">
                  <c:v>109</c:v>
                </c:pt>
                <c:pt idx="8">
                  <c:v>126</c:v>
                </c:pt>
                <c:pt idx="9">
                  <c:v>140</c:v>
                </c:pt>
                <c:pt idx="10">
                  <c:v>154</c:v>
                </c:pt>
                <c:pt idx="11">
                  <c:v>183</c:v>
                </c:pt>
                <c:pt idx="12">
                  <c:v>214</c:v>
                </c:pt>
                <c:pt idx="13">
                  <c:v>292</c:v>
                </c:pt>
                <c:pt idx="14">
                  <c:v>338</c:v>
                </c:pt>
                <c:pt idx="15">
                  <c:v>336</c:v>
                </c:pt>
                <c:pt idx="16">
                  <c:v>331</c:v>
                </c:pt>
                <c:pt idx="17">
                  <c:v>309</c:v>
                </c:pt>
                <c:pt idx="18">
                  <c:v>239</c:v>
                </c:pt>
                <c:pt idx="19">
                  <c:v>198</c:v>
                </c:pt>
                <c:pt idx="20">
                  <c:v>175</c:v>
                </c:pt>
                <c:pt idx="21">
                  <c:v>114</c:v>
                </c:pt>
                <c:pt idx="22">
                  <c:v>125</c:v>
                </c:pt>
                <c:pt idx="23">
                  <c:v>120</c:v>
                </c:pt>
                <c:pt idx="24">
                  <c:v>119</c:v>
                </c:pt>
                <c:pt idx="25">
                  <c:v>103</c:v>
                </c:pt>
                <c:pt idx="26">
                  <c:v>109</c:v>
                </c:pt>
                <c:pt idx="27">
                  <c:v>112</c:v>
                </c:pt>
                <c:pt idx="28">
                  <c:v>118</c:v>
                </c:pt>
                <c:pt idx="29">
                  <c:v>89</c:v>
                </c:pt>
                <c:pt idx="30">
                  <c:v>109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'980054'!$F$1019:$F$1050</c:f>
              <c:numCache>
                <c:formatCode>0</c:formatCode>
                <c:ptCount val="32"/>
                <c:pt idx="0">
                  <c:v>73.315526524410757</c:v>
                </c:pt>
                <c:pt idx="1">
                  <c:v>74.519383378922271</c:v>
                </c:pt>
                <c:pt idx="2">
                  <c:v>75.818330060615779</c:v>
                </c:pt>
                <c:pt idx="3">
                  <c:v>77.174656726311881</c:v>
                </c:pt>
                <c:pt idx="4">
                  <c:v>78.790667582903168</c:v>
                </c:pt>
                <c:pt idx="5">
                  <c:v>80.919315516312565</c:v>
                </c:pt>
                <c:pt idx="6">
                  <c:v>84.632129423569822</c:v>
                </c:pt>
                <c:pt idx="7">
                  <c:v>91.561134534398107</c:v>
                </c:pt>
                <c:pt idx="8">
                  <c:v>104.12242853853986</c:v>
                </c:pt>
                <c:pt idx="9">
                  <c:v>125.06749931197675</c:v>
                </c:pt>
                <c:pt idx="10">
                  <c:v>155.09448815808562</c:v>
                </c:pt>
                <c:pt idx="11">
                  <c:v>196.75519688563114</c:v>
                </c:pt>
                <c:pt idx="12">
                  <c:v>244.30052784805616</c:v>
                </c:pt>
                <c:pt idx="13">
                  <c:v>287.58635496711895</c:v>
                </c:pt>
                <c:pt idx="14">
                  <c:v>321.6684076629241</c:v>
                </c:pt>
                <c:pt idx="15">
                  <c:v>334.54490938611531</c:v>
                </c:pt>
                <c:pt idx="16">
                  <c:v>322.37459614934255</c:v>
                </c:pt>
                <c:pt idx="17">
                  <c:v>289.52394208857237</c:v>
                </c:pt>
                <c:pt idx="18">
                  <c:v>248.9334957435681</c:v>
                </c:pt>
                <c:pt idx="19">
                  <c:v>204.43117664961829</c:v>
                </c:pt>
                <c:pt idx="20">
                  <c:v>165.75173404403913</c:v>
                </c:pt>
                <c:pt idx="21">
                  <c:v>137.87174866204504</c:v>
                </c:pt>
                <c:pt idx="22">
                  <c:v>119.82081909927652</c:v>
                </c:pt>
                <c:pt idx="23">
                  <c:v>110.62028906211833</c:v>
                </c:pt>
                <c:pt idx="24">
                  <c:v>106.8914009135558</c:v>
                </c:pt>
                <c:pt idx="25">
                  <c:v>105.76184130174738</c:v>
                </c:pt>
                <c:pt idx="26">
                  <c:v>105.97137314743033</c:v>
                </c:pt>
                <c:pt idx="27">
                  <c:v>106.89901482766668</c:v>
                </c:pt>
                <c:pt idx="28">
                  <c:v>107.93925117565072</c:v>
                </c:pt>
                <c:pt idx="29">
                  <c:v>109.20509119970227</c:v>
                </c:pt>
                <c:pt idx="30">
                  <c:v>110.42278923233899</c:v>
                </c:pt>
                <c:pt idx="31">
                  <c:v>111.60354376919338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765376"/>
        <c:axId val="195766912"/>
      </c:scatterChart>
      <c:valAx>
        <c:axId val="195765376"/>
        <c:scaling>
          <c:orientation val="minMax"/>
        </c:scaling>
        <c:axPos val="b"/>
        <c:numFmt formatCode="General" sourceLinked="1"/>
        <c:tickLblPos val="nextTo"/>
        <c:crossAx val="195766912"/>
        <c:crosses val="autoZero"/>
        <c:crossBetween val="midCat"/>
      </c:valAx>
      <c:valAx>
        <c:axId val="195766912"/>
        <c:scaling>
          <c:orientation val="minMax"/>
        </c:scaling>
        <c:axPos val="l"/>
        <c:majorGridlines/>
        <c:numFmt formatCode="General" sourceLinked="1"/>
        <c:tickLblPos val="nextTo"/>
        <c:crossAx val="195765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'980054'!$E$1069:$E$1100</c:f>
              <c:numCache>
                <c:formatCode>General</c:formatCode>
                <c:ptCount val="32"/>
                <c:pt idx="0">
                  <c:v>59</c:v>
                </c:pt>
                <c:pt idx="1">
                  <c:v>80</c:v>
                </c:pt>
                <c:pt idx="2">
                  <c:v>71</c:v>
                </c:pt>
                <c:pt idx="3">
                  <c:v>76</c:v>
                </c:pt>
                <c:pt idx="4">
                  <c:v>93</c:v>
                </c:pt>
                <c:pt idx="5">
                  <c:v>88</c:v>
                </c:pt>
                <c:pt idx="6">
                  <c:v>107</c:v>
                </c:pt>
                <c:pt idx="7">
                  <c:v>99</c:v>
                </c:pt>
                <c:pt idx="8">
                  <c:v>121</c:v>
                </c:pt>
                <c:pt idx="9">
                  <c:v>150</c:v>
                </c:pt>
                <c:pt idx="10">
                  <c:v>152</c:v>
                </c:pt>
                <c:pt idx="11">
                  <c:v>167</c:v>
                </c:pt>
                <c:pt idx="12">
                  <c:v>228</c:v>
                </c:pt>
                <c:pt idx="13">
                  <c:v>306</c:v>
                </c:pt>
                <c:pt idx="14">
                  <c:v>332</c:v>
                </c:pt>
                <c:pt idx="15">
                  <c:v>355</c:v>
                </c:pt>
                <c:pt idx="16">
                  <c:v>341</c:v>
                </c:pt>
                <c:pt idx="17">
                  <c:v>299</c:v>
                </c:pt>
                <c:pt idx="18">
                  <c:v>241</c:v>
                </c:pt>
                <c:pt idx="19">
                  <c:v>186</c:v>
                </c:pt>
                <c:pt idx="20">
                  <c:v>177</c:v>
                </c:pt>
                <c:pt idx="21">
                  <c:v>130</c:v>
                </c:pt>
                <c:pt idx="22">
                  <c:v>125</c:v>
                </c:pt>
                <c:pt idx="23">
                  <c:v>121</c:v>
                </c:pt>
                <c:pt idx="24">
                  <c:v>109</c:v>
                </c:pt>
                <c:pt idx="25">
                  <c:v>118</c:v>
                </c:pt>
                <c:pt idx="26">
                  <c:v>95</c:v>
                </c:pt>
                <c:pt idx="27">
                  <c:v>114</c:v>
                </c:pt>
                <c:pt idx="28">
                  <c:v>134</c:v>
                </c:pt>
                <c:pt idx="29">
                  <c:v>110</c:v>
                </c:pt>
                <c:pt idx="30">
                  <c:v>118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'980054'!$F$1069:$F$1100</c:f>
              <c:numCache>
                <c:formatCode>0</c:formatCode>
                <c:ptCount val="32"/>
                <c:pt idx="0">
                  <c:v>77.07643219445157</c:v>
                </c:pt>
                <c:pt idx="1">
                  <c:v>78.327899632350039</c:v>
                </c:pt>
                <c:pt idx="2">
                  <c:v>79.662063455880002</c:v>
                </c:pt>
                <c:pt idx="3">
                  <c:v>81.011246631052387</c:v>
                </c:pt>
                <c:pt idx="4">
                  <c:v>82.520495819151762</c:v>
                </c:pt>
                <c:pt idx="5">
                  <c:v>84.360710189317729</c:v>
                </c:pt>
                <c:pt idx="6">
                  <c:v>87.420819365941426</c:v>
                </c:pt>
                <c:pt idx="7">
                  <c:v>93.170296339566704</c:v>
                </c:pt>
                <c:pt idx="8">
                  <c:v>104.06629500219211</c:v>
                </c:pt>
                <c:pt idx="9">
                  <c:v>123.28201399331972</c:v>
                </c:pt>
                <c:pt idx="10">
                  <c:v>152.33239479253578</c:v>
                </c:pt>
                <c:pt idx="11">
                  <c:v>194.57116781536672</c:v>
                </c:pt>
                <c:pt idx="12">
                  <c:v>244.68819878731861</c:v>
                </c:pt>
                <c:pt idx="13">
                  <c:v>291.64348115202785</c:v>
                </c:pt>
                <c:pt idx="14">
                  <c:v>329.33669675156011</c:v>
                </c:pt>
                <c:pt idx="15">
                  <c:v>343.72153570010124</c:v>
                </c:pt>
                <c:pt idx="16">
                  <c:v>330.12350895256151</c:v>
                </c:pt>
                <c:pt idx="17">
                  <c:v>293.80059580704614</c:v>
                </c:pt>
                <c:pt idx="18">
                  <c:v>249.78829791774655</c:v>
                </c:pt>
                <c:pt idx="19">
                  <c:v>202.91624139334806</c:v>
                </c:pt>
                <c:pt idx="20">
                  <c:v>163.79548664241457</c:v>
                </c:pt>
                <c:pt idx="21">
                  <c:v>137.03560979874948</c:v>
                </c:pt>
                <c:pt idx="22">
                  <c:v>120.84711769732296</c:v>
                </c:pt>
                <c:pt idx="23">
                  <c:v>113.33979128741164</c:v>
                </c:pt>
                <c:pt idx="24">
                  <c:v>110.74297742089253</c:v>
                </c:pt>
                <c:pt idx="25">
                  <c:v>110.3096517272168</c:v>
                </c:pt>
                <c:pt idx="26">
                  <c:v>110.93594943053999</c:v>
                </c:pt>
                <c:pt idx="27">
                  <c:v>112.08330048822991</c:v>
                </c:pt>
                <c:pt idx="28">
                  <c:v>113.22809479453345</c:v>
                </c:pt>
                <c:pt idx="29">
                  <c:v>114.57282768821825</c:v>
                </c:pt>
                <c:pt idx="30">
                  <c:v>115.85106217466533</c:v>
                </c:pt>
                <c:pt idx="31">
                  <c:v>117.08636018618262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801088"/>
        <c:axId val="195802624"/>
      </c:scatterChart>
      <c:valAx>
        <c:axId val="195801088"/>
        <c:scaling>
          <c:orientation val="minMax"/>
        </c:scaling>
        <c:axPos val="b"/>
        <c:numFmt formatCode="General" sourceLinked="1"/>
        <c:tickLblPos val="nextTo"/>
        <c:crossAx val="195802624"/>
        <c:crosses val="autoZero"/>
        <c:crossBetween val="midCat"/>
      </c:valAx>
      <c:valAx>
        <c:axId val="195802624"/>
        <c:scaling>
          <c:orientation val="minMax"/>
        </c:scaling>
        <c:axPos val="l"/>
        <c:majorGridlines/>
        <c:numFmt formatCode="General" sourceLinked="1"/>
        <c:tickLblPos val="nextTo"/>
        <c:crossAx val="195801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'980054'!$E$1119:$E$1150</c:f>
              <c:numCache>
                <c:formatCode>General</c:formatCode>
                <c:ptCount val="32"/>
                <c:pt idx="0">
                  <c:v>82</c:v>
                </c:pt>
                <c:pt idx="1">
                  <c:v>65</c:v>
                </c:pt>
                <c:pt idx="2">
                  <c:v>70</c:v>
                </c:pt>
                <c:pt idx="3">
                  <c:v>82</c:v>
                </c:pt>
                <c:pt idx="4">
                  <c:v>94</c:v>
                </c:pt>
                <c:pt idx="5">
                  <c:v>93</c:v>
                </c:pt>
                <c:pt idx="6">
                  <c:v>91</c:v>
                </c:pt>
                <c:pt idx="7">
                  <c:v>102</c:v>
                </c:pt>
                <c:pt idx="8">
                  <c:v>108</c:v>
                </c:pt>
                <c:pt idx="9">
                  <c:v>119</c:v>
                </c:pt>
                <c:pt idx="10">
                  <c:v>135</c:v>
                </c:pt>
                <c:pt idx="11">
                  <c:v>153</c:v>
                </c:pt>
                <c:pt idx="12">
                  <c:v>198</c:v>
                </c:pt>
                <c:pt idx="13">
                  <c:v>241</c:v>
                </c:pt>
                <c:pt idx="14">
                  <c:v>282</c:v>
                </c:pt>
                <c:pt idx="15">
                  <c:v>295</c:v>
                </c:pt>
                <c:pt idx="16">
                  <c:v>318</c:v>
                </c:pt>
                <c:pt idx="17">
                  <c:v>282</c:v>
                </c:pt>
                <c:pt idx="18">
                  <c:v>279</c:v>
                </c:pt>
                <c:pt idx="19">
                  <c:v>214</c:v>
                </c:pt>
                <c:pt idx="20">
                  <c:v>203</c:v>
                </c:pt>
                <c:pt idx="21">
                  <c:v>137</c:v>
                </c:pt>
                <c:pt idx="22">
                  <c:v>149</c:v>
                </c:pt>
                <c:pt idx="23">
                  <c:v>134</c:v>
                </c:pt>
                <c:pt idx="24">
                  <c:v>141</c:v>
                </c:pt>
                <c:pt idx="25">
                  <c:v>111</c:v>
                </c:pt>
                <c:pt idx="26">
                  <c:v>113</c:v>
                </c:pt>
                <c:pt idx="27">
                  <c:v>98</c:v>
                </c:pt>
                <c:pt idx="28">
                  <c:v>126</c:v>
                </c:pt>
                <c:pt idx="29">
                  <c:v>90</c:v>
                </c:pt>
                <c:pt idx="30">
                  <c:v>108</c:v>
                </c:pt>
                <c:pt idx="31">
                  <c:v>120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'980054'!$F$1119:$F$1150</c:f>
              <c:numCache>
                <c:formatCode>0</c:formatCode>
                <c:ptCount val="32"/>
                <c:pt idx="0">
                  <c:v>78.284455688618934</c:v>
                </c:pt>
                <c:pt idx="1">
                  <c:v>79.399395377814955</c:v>
                </c:pt>
                <c:pt idx="2">
                  <c:v>80.598076252658103</c:v>
                </c:pt>
                <c:pt idx="3">
                  <c:v>81.83211131689724</c:v>
                </c:pt>
                <c:pt idx="4">
                  <c:v>83.24657420915166</c:v>
                </c:pt>
                <c:pt idx="5">
                  <c:v>84.986820840070195</c:v>
                </c:pt>
                <c:pt idx="6">
                  <c:v>87.786564665194916</c:v>
                </c:pt>
                <c:pt idx="7">
                  <c:v>92.680385780693854</c:v>
                </c:pt>
                <c:pt idx="8">
                  <c:v>101.24860705168778</c:v>
                </c:pt>
                <c:pt idx="9">
                  <c:v>115.4450762062424</c:v>
                </c:pt>
                <c:pt idx="10">
                  <c:v>136.14378404867674</c:v>
                </c:pt>
                <c:pt idx="11">
                  <c:v>166.02061745981143</c:v>
                </c:pt>
                <c:pt idx="12">
                  <c:v>202.49155817414467</c:v>
                </c:pt>
                <c:pt idx="13">
                  <c:v>239.35855414913976</c:v>
                </c:pt>
                <c:pt idx="14">
                  <c:v>274.41614666494473</c:v>
                </c:pt>
                <c:pt idx="15">
                  <c:v>297.735555126316</c:v>
                </c:pt>
                <c:pt idx="16">
                  <c:v>303.25060744870729</c:v>
                </c:pt>
                <c:pt idx="17">
                  <c:v>289.97643972021683</c:v>
                </c:pt>
                <c:pt idx="18">
                  <c:v>264.41100022064887</c:v>
                </c:pt>
                <c:pt idx="19">
                  <c:v>229.43527993092457</c:v>
                </c:pt>
                <c:pt idx="20">
                  <c:v>193.04322342482732</c:v>
                </c:pt>
                <c:pt idx="21">
                  <c:v>161.99641732892565</c:v>
                </c:pt>
                <c:pt idx="22">
                  <c:v>138.03068146266563</c:v>
                </c:pt>
                <c:pt idx="23">
                  <c:v>123.08742781603175</c:v>
                </c:pt>
                <c:pt idx="24">
                  <c:v>115.2538649321467</c:v>
                </c:pt>
                <c:pt idx="25">
                  <c:v>111.42498974240512</c:v>
                </c:pt>
                <c:pt idx="26">
                  <c:v>109.92093685455853</c:v>
                </c:pt>
                <c:pt idx="27">
                  <c:v>109.93194884871517</c:v>
                </c:pt>
                <c:pt idx="28">
                  <c:v>110.57668964216334</c:v>
                </c:pt>
                <c:pt idx="29">
                  <c:v>111.60779914931963</c:v>
                </c:pt>
                <c:pt idx="30">
                  <c:v>112.69125712959833</c:v>
                </c:pt>
                <c:pt idx="31">
                  <c:v>113.77155129978112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314304"/>
        <c:axId val="227332480"/>
      </c:scatterChart>
      <c:valAx>
        <c:axId val="227314304"/>
        <c:scaling>
          <c:orientation val="minMax"/>
        </c:scaling>
        <c:axPos val="b"/>
        <c:numFmt formatCode="General" sourceLinked="1"/>
        <c:tickLblPos val="nextTo"/>
        <c:crossAx val="227332480"/>
        <c:crosses val="autoZero"/>
        <c:crossBetween val="midCat"/>
      </c:valAx>
      <c:valAx>
        <c:axId val="227332480"/>
        <c:scaling>
          <c:orientation val="minMax"/>
        </c:scaling>
        <c:axPos val="l"/>
        <c:majorGridlines/>
        <c:numFmt formatCode="General" sourceLinked="1"/>
        <c:tickLblPos val="nextTo"/>
        <c:crossAx val="227314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'980054'!$E$1169:$E$1200</c:f>
              <c:numCache>
                <c:formatCode>General</c:formatCode>
                <c:ptCount val="32"/>
                <c:pt idx="0">
                  <c:v>69</c:v>
                </c:pt>
                <c:pt idx="1">
                  <c:v>62</c:v>
                </c:pt>
                <c:pt idx="2">
                  <c:v>79</c:v>
                </c:pt>
                <c:pt idx="3">
                  <c:v>88</c:v>
                </c:pt>
                <c:pt idx="4">
                  <c:v>86</c:v>
                </c:pt>
                <c:pt idx="5">
                  <c:v>87</c:v>
                </c:pt>
                <c:pt idx="6">
                  <c:v>112</c:v>
                </c:pt>
                <c:pt idx="7">
                  <c:v>110</c:v>
                </c:pt>
                <c:pt idx="8">
                  <c:v>104</c:v>
                </c:pt>
                <c:pt idx="9">
                  <c:v>127</c:v>
                </c:pt>
                <c:pt idx="10">
                  <c:v>152</c:v>
                </c:pt>
                <c:pt idx="11">
                  <c:v>165</c:v>
                </c:pt>
                <c:pt idx="12">
                  <c:v>212</c:v>
                </c:pt>
                <c:pt idx="13">
                  <c:v>269</c:v>
                </c:pt>
                <c:pt idx="14">
                  <c:v>311</c:v>
                </c:pt>
                <c:pt idx="15">
                  <c:v>317</c:v>
                </c:pt>
                <c:pt idx="16">
                  <c:v>342</c:v>
                </c:pt>
                <c:pt idx="17">
                  <c:v>331</c:v>
                </c:pt>
                <c:pt idx="18">
                  <c:v>290</c:v>
                </c:pt>
                <c:pt idx="19">
                  <c:v>276</c:v>
                </c:pt>
                <c:pt idx="20">
                  <c:v>211</c:v>
                </c:pt>
                <c:pt idx="21">
                  <c:v>189</c:v>
                </c:pt>
                <c:pt idx="22">
                  <c:v>166</c:v>
                </c:pt>
                <c:pt idx="23">
                  <c:v>138</c:v>
                </c:pt>
                <c:pt idx="24">
                  <c:v>132</c:v>
                </c:pt>
                <c:pt idx="25">
                  <c:v>124</c:v>
                </c:pt>
                <c:pt idx="26">
                  <c:v>106</c:v>
                </c:pt>
                <c:pt idx="27">
                  <c:v>123</c:v>
                </c:pt>
                <c:pt idx="28">
                  <c:v>120</c:v>
                </c:pt>
                <c:pt idx="29">
                  <c:v>101</c:v>
                </c:pt>
                <c:pt idx="30">
                  <c:v>113</c:v>
                </c:pt>
                <c:pt idx="31">
                  <c:v>132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'980054'!$F$1169:$F$1200</c:f>
              <c:numCache>
                <c:formatCode>0</c:formatCode>
                <c:ptCount val="32"/>
                <c:pt idx="0">
                  <c:v>76.151350600395617</c:v>
                </c:pt>
                <c:pt idx="1">
                  <c:v>77.527809790514723</c:v>
                </c:pt>
                <c:pt idx="2">
                  <c:v>79.031278660171651</c:v>
                </c:pt>
                <c:pt idx="3">
                  <c:v>80.629067137477492</c:v>
                </c:pt>
                <c:pt idx="4">
                  <c:v>82.546512322912278</c:v>
                </c:pt>
                <c:pt idx="5">
                  <c:v>84.998696324989055</c:v>
                </c:pt>
                <c:pt idx="6">
                  <c:v>88.968005003894589</c:v>
                </c:pt>
                <c:pt idx="7">
                  <c:v>95.683906608273034</c:v>
                </c:pt>
                <c:pt idx="8">
                  <c:v>106.81739904509116</c:v>
                </c:pt>
                <c:pt idx="9">
                  <c:v>124.22364479495356</c:v>
                </c:pt>
                <c:pt idx="10">
                  <c:v>148.344046153741</c:v>
                </c:pt>
                <c:pt idx="11">
                  <c:v>181.75214389476923</c:v>
                </c:pt>
                <c:pt idx="12">
                  <c:v>221.34875712043606</c:v>
                </c:pt>
                <c:pt idx="13">
                  <c:v>260.81423284936142</c:v>
                </c:pt>
                <c:pt idx="14">
                  <c:v>298.56935899194127</c:v>
                </c:pt>
                <c:pt idx="15">
                  <c:v>324.95390371142366</c:v>
                </c:pt>
                <c:pt idx="16">
                  <c:v>333.9294820852237</c:v>
                </c:pt>
                <c:pt idx="17">
                  <c:v>323.8593594156452</c:v>
                </c:pt>
                <c:pt idx="18">
                  <c:v>300.10300058918364</c:v>
                </c:pt>
                <c:pt idx="19">
                  <c:v>264.92883109942414</c:v>
                </c:pt>
                <c:pt idx="20">
                  <c:v>225.73797179334383</c:v>
                </c:pt>
                <c:pt idx="21">
                  <c:v>189.83046037701158</c:v>
                </c:pt>
                <c:pt idx="22">
                  <c:v>159.77477912700357</c:v>
                </c:pt>
                <c:pt idx="23">
                  <c:v>139.1655702659848</c:v>
                </c:pt>
                <c:pt idx="24">
                  <c:v>127.09962665007924</c:v>
                </c:pt>
                <c:pt idx="25">
                  <c:v>120.30076105597161</c:v>
                </c:pt>
                <c:pt idx="26">
                  <c:v>116.80418246447783</c:v>
                </c:pt>
                <c:pt idx="27">
                  <c:v>115.76453975375377</c:v>
                </c:pt>
                <c:pt idx="28">
                  <c:v>116.05725519870006</c:v>
                </c:pt>
                <c:pt idx="29">
                  <c:v>117.0458285983987</c:v>
                </c:pt>
                <c:pt idx="30">
                  <c:v>118.26267873832811</c:v>
                </c:pt>
                <c:pt idx="31">
                  <c:v>119.54205444194248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947968"/>
        <c:axId val="220949504"/>
      </c:scatterChart>
      <c:valAx>
        <c:axId val="220947968"/>
        <c:scaling>
          <c:orientation val="minMax"/>
        </c:scaling>
        <c:axPos val="b"/>
        <c:numFmt formatCode="General" sourceLinked="1"/>
        <c:tickLblPos val="nextTo"/>
        <c:crossAx val="220949504"/>
        <c:crosses val="autoZero"/>
        <c:crossBetween val="midCat"/>
      </c:valAx>
      <c:valAx>
        <c:axId val="220949504"/>
        <c:scaling>
          <c:orientation val="minMax"/>
        </c:scaling>
        <c:axPos val="l"/>
        <c:majorGridlines/>
        <c:numFmt formatCode="General" sourceLinked="1"/>
        <c:tickLblPos val="nextTo"/>
        <c:crossAx val="220947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'980054'!$E$1219:$E$1250</c:f>
              <c:numCache>
                <c:formatCode>General</c:formatCode>
                <c:ptCount val="32"/>
                <c:pt idx="0">
                  <c:v>224</c:v>
                </c:pt>
                <c:pt idx="1">
                  <c:v>237</c:v>
                </c:pt>
                <c:pt idx="2">
                  <c:v>231</c:v>
                </c:pt>
                <c:pt idx="3">
                  <c:v>290</c:v>
                </c:pt>
                <c:pt idx="4">
                  <c:v>248</c:v>
                </c:pt>
                <c:pt idx="5">
                  <c:v>255</c:v>
                </c:pt>
                <c:pt idx="6">
                  <c:v>293</c:v>
                </c:pt>
                <c:pt idx="7">
                  <c:v>339</c:v>
                </c:pt>
                <c:pt idx="8">
                  <c:v>398</c:v>
                </c:pt>
                <c:pt idx="9">
                  <c:v>473</c:v>
                </c:pt>
                <c:pt idx="10">
                  <c:v>561</c:v>
                </c:pt>
                <c:pt idx="11">
                  <c:v>678</c:v>
                </c:pt>
                <c:pt idx="12">
                  <c:v>834</c:v>
                </c:pt>
                <c:pt idx="13">
                  <c:v>1099</c:v>
                </c:pt>
                <c:pt idx="14">
                  <c:v>1296</c:v>
                </c:pt>
                <c:pt idx="15">
                  <c:v>1442</c:v>
                </c:pt>
                <c:pt idx="16">
                  <c:v>1528</c:v>
                </c:pt>
                <c:pt idx="17">
                  <c:v>1343</c:v>
                </c:pt>
                <c:pt idx="18">
                  <c:v>1320</c:v>
                </c:pt>
                <c:pt idx="19">
                  <c:v>985</c:v>
                </c:pt>
                <c:pt idx="20">
                  <c:v>776</c:v>
                </c:pt>
                <c:pt idx="21">
                  <c:v>587</c:v>
                </c:pt>
                <c:pt idx="22">
                  <c:v>546</c:v>
                </c:pt>
                <c:pt idx="23">
                  <c:v>471</c:v>
                </c:pt>
                <c:pt idx="24">
                  <c:v>376</c:v>
                </c:pt>
                <c:pt idx="25">
                  <c:v>364</c:v>
                </c:pt>
                <c:pt idx="26">
                  <c:v>384</c:v>
                </c:pt>
                <c:pt idx="27">
                  <c:v>349</c:v>
                </c:pt>
                <c:pt idx="28">
                  <c:v>329</c:v>
                </c:pt>
                <c:pt idx="29">
                  <c:v>307</c:v>
                </c:pt>
                <c:pt idx="30">
                  <c:v>309</c:v>
                </c:pt>
                <c:pt idx="31">
                  <c:v>370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'980054'!$F$1219:$F$1250</c:f>
              <c:numCache>
                <c:formatCode>0</c:formatCode>
                <c:ptCount val="32"/>
                <c:pt idx="0">
                  <c:v>245.1431775978549</c:v>
                </c:pt>
                <c:pt idx="1">
                  <c:v>248.43494902681533</c:v>
                </c:pt>
                <c:pt idx="2">
                  <c:v>252.05136848954712</c:v>
                </c:pt>
                <c:pt idx="3">
                  <c:v>255.99177699909248</c:v>
                </c:pt>
                <c:pt idx="4">
                  <c:v>261.0426293201968</c:v>
                </c:pt>
                <c:pt idx="5">
                  <c:v>268.24934882295537</c:v>
                </c:pt>
                <c:pt idx="6">
                  <c:v>281.54014813283328</c:v>
                </c:pt>
                <c:pt idx="7">
                  <c:v>306.97392576739247</c:v>
                </c:pt>
                <c:pt idx="8">
                  <c:v>353.50621224616543</c:v>
                </c:pt>
                <c:pt idx="9">
                  <c:v>431.85977310549515</c:v>
                </c:pt>
                <c:pt idx="10">
                  <c:v>546.40586783947526</c:v>
                </c:pt>
                <c:pt idx="11">
                  <c:v>711.16525470288343</c:v>
                </c:pt>
                <c:pt idx="12">
                  <c:v>910.9470246576002</c:v>
                </c:pt>
                <c:pt idx="13">
                  <c:v>1111.1619994900616</c:v>
                </c:pt>
                <c:pt idx="14">
                  <c:v>1299.2703351530474</c:v>
                </c:pt>
                <c:pt idx="15">
                  <c:v>1421.3734403703647</c:v>
                </c:pt>
                <c:pt idx="16">
                  <c:v>1445.2800593238487</c:v>
                </c:pt>
                <c:pt idx="17">
                  <c:v>1366.6105347100349</c:v>
                </c:pt>
                <c:pt idx="18">
                  <c:v>1221.7426680134765</c:v>
                </c:pt>
                <c:pt idx="19">
                  <c:v>1025.6439586203721</c:v>
                </c:pt>
                <c:pt idx="20">
                  <c:v>822.03383948205123</c:v>
                </c:pt>
                <c:pt idx="21">
                  <c:v>647.75806303790773</c:v>
                </c:pt>
                <c:pt idx="22">
                  <c:v>512.015101930284</c:v>
                </c:pt>
                <c:pt idx="23">
                  <c:v>425.85442840583028</c:v>
                </c:pt>
                <c:pt idx="24">
                  <c:v>379.15765119731765</c:v>
                </c:pt>
                <c:pt idx="25">
                  <c:v>354.71696911721062</c:v>
                </c:pt>
                <c:pt idx="26">
                  <c:v>342.9928875561767</c:v>
                </c:pt>
                <c:pt idx="27">
                  <c:v>339.63149749816904</c:v>
                </c:pt>
                <c:pt idx="28">
                  <c:v>340.30504855464346</c:v>
                </c:pt>
                <c:pt idx="29">
                  <c:v>342.79864436846219</c:v>
                </c:pt>
                <c:pt idx="30">
                  <c:v>345.80475763627555</c:v>
                </c:pt>
                <c:pt idx="31">
                  <c:v>348.91381534457361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056384"/>
        <c:axId val="221070464"/>
      </c:scatterChart>
      <c:valAx>
        <c:axId val="221056384"/>
        <c:scaling>
          <c:orientation val="minMax"/>
        </c:scaling>
        <c:axPos val="b"/>
        <c:numFmt formatCode="General" sourceLinked="1"/>
        <c:tickLblPos val="nextTo"/>
        <c:crossAx val="221070464"/>
        <c:crosses val="autoZero"/>
        <c:crossBetween val="midCat"/>
      </c:valAx>
      <c:valAx>
        <c:axId val="221070464"/>
        <c:scaling>
          <c:orientation val="minMax"/>
        </c:scaling>
        <c:axPos val="l"/>
        <c:majorGridlines/>
        <c:numFmt formatCode="General" sourceLinked="1"/>
        <c:tickLblPos val="nextTo"/>
        <c:crossAx val="221056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'980054'!$E$1269:$E$1300</c:f>
              <c:numCache>
                <c:formatCode>General</c:formatCode>
                <c:ptCount val="32"/>
                <c:pt idx="0">
                  <c:v>69</c:v>
                </c:pt>
                <c:pt idx="1">
                  <c:v>75</c:v>
                </c:pt>
                <c:pt idx="2">
                  <c:v>73</c:v>
                </c:pt>
                <c:pt idx="3">
                  <c:v>70</c:v>
                </c:pt>
                <c:pt idx="4">
                  <c:v>87</c:v>
                </c:pt>
                <c:pt idx="5">
                  <c:v>107</c:v>
                </c:pt>
                <c:pt idx="6">
                  <c:v>105</c:v>
                </c:pt>
                <c:pt idx="7">
                  <c:v>123</c:v>
                </c:pt>
                <c:pt idx="8">
                  <c:v>116</c:v>
                </c:pt>
                <c:pt idx="9">
                  <c:v>131</c:v>
                </c:pt>
                <c:pt idx="10">
                  <c:v>154</c:v>
                </c:pt>
                <c:pt idx="11">
                  <c:v>178</c:v>
                </c:pt>
                <c:pt idx="12">
                  <c:v>252</c:v>
                </c:pt>
                <c:pt idx="13">
                  <c:v>267</c:v>
                </c:pt>
                <c:pt idx="14">
                  <c:v>250</c:v>
                </c:pt>
                <c:pt idx="15">
                  <c:v>298</c:v>
                </c:pt>
                <c:pt idx="16">
                  <c:v>327</c:v>
                </c:pt>
                <c:pt idx="17">
                  <c:v>277</c:v>
                </c:pt>
                <c:pt idx="18">
                  <c:v>281</c:v>
                </c:pt>
                <c:pt idx="19">
                  <c:v>229</c:v>
                </c:pt>
                <c:pt idx="20">
                  <c:v>187</c:v>
                </c:pt>
                <c:pt idx="21">
                  <c:v>176</c:v>
                </c:pt>
                <c:pt idx="22">
                  <c:v>135</c:v>
                </c:pt>
                <c:pt idx="23">
                  <c:v>128</c:v>
                </c:pt>
                <c:pt idx="24">
                  <c:v>121</c:v>
                </c:pt>
                <c:pt idx="25">
                  <c:v>120</c:v>
                </c:pt>
                <c:pt idx="26">
                  <c:v>101</c:v>
                </c:pt>
                <c:pt idx="27">
                  <c:v>116</c:v>
                </c:pt>
                <c:pt idx="28">
                  <c:v>104</c:v>
                </c:pt>
                <c:pt idx="29">
                  <c:v>101</c:v>
                </c:pt>
                <c:pt idx="30">
                  <c:v>111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'980054'!$F$1269:$F$1300</c:f>
              <c:numCache>
                <c:formatCode>0</c:formatCode>
                <c:ptCount val="32"/>
                <c:pt idx="0">
                  <c:v>76.174241387872073</c:v>
                </c:pt>
                <c:pt idx="1">
                  <c:v>77.347528449090319</c:v>
                </c:pt>
                <c:pt idx="2">
                  <c:v>78.749684476190538</c:v>
                </c:pt>
                <c:pt idx="3">
                  <c:v>80.468126283419949</c:v>
                </c:pt>
                <c:pt idx="4">
                  <c:v>82.888557931381271</c:v>
                </c:pt>
                <c:pt idx="5">
                  <c:v>86.358449183444208</c:v>
                </c:pt>
                <c:pt idx="6">
                  <c:v>92.17989231868178</c:v>
                </c:pt>
                <c:pt idx="7">
                  <c:v>101.66849571659111</c:v>
                </c:pt>
                <c:pt idx="8">
                  <c:v>116.14306721009983</c:v>
                </c:pt>
                <c:pt idx="9">
                  <c:v>136.57331186993619</c:v>
                </c:pt>
                <c:pt idx="10">
                  <c:v>162.06831415745836</c:v>
                </c:pt>
                <c:pt idx="11">
                  <c:v>193.85830205929582</c:v>
                </c:pt>
                <c:pt idx="12">
                  <c:v>227.73997523505753</c:v>
                </c:pt>
                <c:pt idx="13">
                  <c:v>258.07198317082901</c:v>
                </c:pt>
                <c:pt idx="14">
                  <c:v>283.58292955681316</c:v>
                </c:pt>
                <c:pt idx="15">
                  <c:v>297.68873205008526</c:v>
                </c:pt>
                <c:pt idx="16">
                  <c:v>297.48088522433437</c:v>
                </c:pt>
                <c:pt idx="17">
                  <c:v>283.41473449490007</c:v>
                </c:pt>
                <c:pt idx="18">
                  <c:v>260.80487284317542</c:v>
                </c:pt>
                <c:pt idx="19">
                  <c:v>230.81557900868816</c:v>
                </c:pt>
                <c:pt idx="20">
                  <c:v>198.99528826067959</c:v>
                </c:pt>
                <c:pt idx="21">
                  <c:v>170.33745581869593</c:v>
                </c:pt>
                <c:pt idx="22">
                  <c:v>146.24303820197002</c:v>
                </c:pt>
                <c:pt idx="23">
                  <c:v>129.33905713345115</c:v>
                </c:pt>
                <c:pt idx="24">
                  <c:v>119.04824610760083</c:v>
                </c:pt>
                <c:pt idx="25">
                  <c:v>112.90911077809298</c:v>
                </c:pt>
                <c:pt idx="26">
                  <c:v>109.42908384060105</c:v>
                </c:pt>
                <c:pt idx="27">
                  <c:v>108.06022548268993</c:v>
                </c:pt>
                <c:pt idx="28">
                  <c:v>107.98447360659641</c:v>
                </c:pt>
                <c:pt idx="29">
                  <c:v>108.5657688887155</c:v>
                </c:pt>
                <c:pt idx="30">
                  <c:v>109.43229935037868</c:v>
                </c:pt>
                <c:pt idx="31">
                  <c:v>110.39955054408513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1096192"/>
        <c:axId val="221106176"/>
      </c:scatterChart>
      <c:valAx>
        <c:axId val="221096192"/>
        <c:scaling>
          <c:orientation val="minMax"/>
        </c:scaling>
        <c:axPos val="b"/>
        <c:numFmt formatCode="General" sourceLinked="1"/>
        <c:tickLblPos val="nextTo"/>
        <c:crossAx val="221106176"/>
        <c:crosses val="autoZero"/>
        <c:crossBetween val="midCat"/>
      </c:valAx>
      <c:valAx>
        <c:axId val="221106176"/>
        <c:scaling>
          <c:orientation val="minMax"/>
        </c:scaling>
        <c:axPos val="l"/>
        <c:majorGridlines/>
        <c:numFmt formatCode="General" sourceLinked="1"/>
        <c:tickLblPos val="nextTo"/>
        <c:crossAx val="221096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'980054'!$E$1319:$E$1350</c:f>
              <c:numCache>
                <c:formatCode>General</c:formatCode>
                <c:ptCount val="32"/>
                <c:pt idx="0">
                  <c:v>58</c:v>
                </c:pt>
                <c:pt idx="1">
                  <c:v>77</c:v>
                </c:pt>
                <c:pt idx="2">
                  <c:v>75</c:v>
                </c:pt>
                <c:pt idx="3">
                  <c:v>85</c:v>
                </c:pt>
                <c:pt idx="4">
                  <c:v>92</c:v>
                </c:pt>
                <c:pt idx="5">
                  <c:v>98</c:v>
                </c:pt>
                <c:pt idx="6">
                  <c:v>112</c:v>
                </c:pt>
                <c:pt idx="7">
                  <c:v>97</c:v>
                </c:pt>
                <c:pt idx="8">
                  <c:v>123</c:v>
                </c:pt>
                <c:pt idx="9">
                  <c:v>126</c:v>
                </c:pt>
                <c:pt idx="10">
                  <c:v>168</c:v>
                </c:pt>
                <c:pt idx="11">
                  <c:v>207</c:v>
                </c:pt>
                <c:pt idx="12">
                  <c:v>246</c:v>
                </c:pt>
                <c:pt idx="13">
                  <c:v>268</c:v>
                </c:pt>
                <c:pt idx="14">
                  <c:v>330</c:v>
                </c:pt>
                <c:pt idx="15">
                  <c:v>322</c:v>
                </c:pt>
                <c:pt idx="16">
                  <c:v>357</c:v>
                </c:pt>
                <c:pt idx="17">
                  <c:v>323</c:v>
                </c:pt>
                <c:pt idx="18">
                  <c:v>242</c:v>
                </c:pt>
                <c:pt idx="19">
                  <c:v>231</c:v>
                </c:pt>
                <c:pt idx="20">
                  <c:v>190</c:v>
                </c:pt>
                <c:pt idx="21">
                  <c:v>172</c:v>
                </c:pt>
                <c:pt idx="22">
                  <c:v>171</c:v>
                </c:pt>
                <c:pt idx="23">
                  <c:v>126</c:v>
                </c:pt>
                <c:pt idx="24">
                  <c:v>134</c:v>
                </c:pt>
                <c:pt idx="25">
                  <c:v>116</c:v>
                </c:pt>
                <c:pt idx="26">
                  <c:v>122</c:v>
                </c:pt>
                <c:pt idx="27">
                  <c:v>111</c:v>
                </c:pt>
                <c:pt idx="28">
                  <c:v>131</c:v>
                </c:pt>
                <c:pt idx="29">
                  <c:v>107</c:v>
                </c:pt>
                <c:pt idx="30">
                  <c:v>103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'980054'!$F$1319:$F$1350</c:f>
              <c:numCache>
                <c:formatCode>0</c:formatCode>
                <c:ptCount val="32"/>
                <c:pt idx="0">
                  <c:v>75.442424257019937</c:v>
                </c:pt>
                <c:pt idx="1">
                  <c:v>76.834088040189442</c:v>
                </c:pt>
                <c:pt idx="2">
                  <c:v>78.423430158530834</c:v>
                </c:pt>
                <c:pt idx="3">
                  <c:v>80.256504753140874</c:v>
                </c:pt>
                <c:pt idx="4">
                  <c:v>82.707307357313454</c:v>
                </c:pt>
                <c:pt idx="5">
                  <c:v>86.145644423566949</c:v>
                </c:pt>
                <c:pt idx="6">
                  <c:v>91.968630104355071</c:v>
                </c:pt>
                <c:pt idx="7">
                  <c:v>101.74805772596682</c:v>
                </c:pt>
                <c:pt idx="8">
                  <c:v>117.23849609742479</c:v>
                </c:pt>
                <c:pt idx="9">
                  <c:v>139.91372688373639</c:v>
                </c:pt>
                <c:pt idx="10">
                  <c:v>169.07947212057215</c:v>
                </c:pt>
                <c:pt idx="11">
                  <c:v>206.2847061055661</c:v>
                </c:pt>
                <c:pt idx="12">
                  <c:v>246.474242651655</c:v>
                </c:pt>
                <c:pt idx="13">
                  <c:v>282.47600213697228</c:v>
                </c:pt>
                <c:pt idx="14">
                  <c:v>312.15109230862652</c:v>
                </c:pt>
                <c:pt idx="15">
                  <c:v>327.17427394937954</c:v>
                </c:pt>
                <c:pt idx="16">
                  <c:v>324.14229898559682</c:v>
                </c:pt>
                <c:pt idx="17">
                  <c:v>304.31357549440924</c:v>
                </c:pt>
                <c:pt idx="18">
                  <c:v>275.15987470410209</c:v>
                </c:pt>
                <c:pt idx="19">
                  <c:v>238.55184820733044</c:v>
                </c:pt>
                <c:pt idx="20">
                  <c:v>201.72019496257312</c:v>
                </c:pt>
                <c:pt idx="21">
                  <c:v>170.39435930675165</c:v>
                </c:pt>
                <c:pt idx="22">
                  <c:v>145.73337541284354</c:v>
                </c:pt>
                <c:pt idx="23">
                  <c:v>129.73329042594898</c:v>
                </c:pt>
                <c:pt idx="24">
                  <c:v>120.853461527053</c:v>
                </c:pt>
                <c:pt idx="25">
                  <c:v>116.15878908545588</c:v>
                </c:pt>
                <c:pt idx="26">
                  <c:v>114.02137958647043</c:v>
                </c:pt>
                <c:pt idx="27">
                  <c:v>113.70969544722423</c:v>
                </c:pt>
                <c:pt idx="28">
                  <c:v>114.29273560428319</c:v>
                </c:pt>
                <c:pt idx="29">
                  <c:v>115.4095128384579</c:v>
                </c:pt>
                <c:pt idx="30">
                  <c:v>116.65573688811128</c:v>
                </c:pt>
                <c:pt idx="31">
                  <c:v>117.92859236765145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378304"/>
        <c:axId val="227379840"/>
      </c:scatterChart>
      <c:valAx>
        <c:axId val="227378304"/>
        <c:scaling>
          <c:orientation val="minMax"/>
        </c:scaling>
        <c:axPos val="b"/>
        <c:numFmt formatCode="General" sourceLinked="1"/>
        <c:tickLblPos val="nextTo"/>
        <c:crossAx val="227379840"/>
        <c:crosses val="autoZero"/>
        <c:crossBetween val="midCat"/>
      </c:valAx>
      <c:valAx>
        <c:axId val="227379840"/>
        <c:scaling>
          <c:orientation val="minMax"/>
        </c:scaling>
        <c:axPos val="l"/>
        <c:majorGridlines/>
        <c:numFmt formatCode="General" sourceLinked="1"/>
        <c:tickLblPos val="nextTo"/>
        <c:crossAx val="227378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'980054'!$E$1369:$E$1400</c:f>
              <c:numCache>
                <c:formatCode>General</c:formatCode>
                <c:ptCount val="32"/>
                <c:pt idx="0">
                  <c:v>68</c:v>
                </c:pt>
                <c:pt idx="1">
                  <c:v>58</c:v>
                </c:pt>
                <c:pt idx="2">
                  <c:v>75</c:v>
                </c:pt>
                <c:pt idx="3">
                  <c:v>81</c:v>
                </c:pt>
                <c:pt idx="4">
                  <c:v>94</c:v>
                </c:pt>
                <c:pt idx="5">
                  <c:v>90</c:v>
                </c:pt>
                <c:pt idx="6">
                  <c:v>106</c:v>
                </c:pt>
                <c:pt idx="7">
                  <c:v>109</c:v>
                </c:pt>
                <c:pt idx="8">
                  <c:v>113</c:v>
                </c:pt>
                <c:pt idx="9">
                  <c:v>116</c:v>
                </c:pt>
                <c:pt idx="10">
                  <c:v>141</c:v>
                </c:pt>
                <c:pt idx="11">
                  <c:v>168</c:v>
                </c:pt>
                <c:pt idx="12">
                  <c:v>217</c:v>
                </c:pt>
                <c:pt idx="13">
                  <c:v>227</c:v>
                </c:pt>
                <c:pt idx="14">
                  <c:v>284</c:v>
                </c:pt>
                <c:pt idx="15">
                  <c:v>309</c:v>
                </c:pt>
                <c:pt idx="16">
                  <c:v>300</c:v>
                </c:pt>
                <c:pt idx="17">
                  <c:v>281</c:v>
                </c:pt>
                <c:pt idx="18">
                  <c:v>259</c:v>
                </c:pt>
                <c:pt idx="19">
                  <c:v>188</c:v>
                </c:pt>
                <c:pt idx="20">
                  <c:v>155</c:v>
                </c:pt>
                <c:pt idx="21">
                  <c:v>157</c:v>
                </c:pt>
                <c:pt idx="22">
                  <c:v>142</c:v>
                </c:pt>
                <c:pt idx="23">
                  <c:v>146</c:v>
                </c:pt>
                <c:pt idx="24">
                  <c:v>113</c:v>
                </c:pt>
                <c:pt idx="25">
                  <c:v>104</c:v>
                </c:pt>
                <c:pt idx="26">
                  <c:v>133</c:v>
                </c:pt>
                <c:pt idx="27">
                  <c:v>109</c:v>
                </c:pt>
                <c:pt idx="28">
                  <c:v>109</c:v>
                </c:pt>
                <c:pt idx="29">
                  <c:v>126</c:v>
                </c:pt>
                <c:pt idx="30">
                  <c:v>95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'980054'!$F$1369:$F$1400</c:f>
              <c:numCache>
                <c:formatCode>0</c:formatCode>
                <c:ptCount val="32"/>
                <c:pt idx="0">
                  <c:v>75.629285662677916</c:v>
                </c:pt>
                <c:pt idx="1">
                  <c:v>76.901002557292571</c:v>
                </c:pt>
                <c:pt idx="2">
                  <c:v>78.27945589265488</c:v>
                </c:pt>
                <c:pt idx="3">
                  <c:v>79.725757682292993</c:v>
                </c:pt>
                <c:pt idx="4">
                  <c:v>81.438721334043606</c:v>
                </c:pt>
                <c:pt idx="5">
                  <c:v>83.623497643805607</c:v>
                </c:pt>
                <c:pt idx="6">
                  <c:v>87.209357357094547</c:v>
                </c:pt>
                <c:pt idx="7">
                  <c:v>93.43106469824788</c:v>
                </c:pt>
                <c:pt idx="8">
                  <c:v>104.00285773894647</c:v>
                </c:pt>
                <c:pt idx="9">
                  <c:v>120.79659971003963</c:v>
                </c:pt>
                <c:pt idx="10">
                  <c:v>144.15040585177618</c:v>
                </c:pt>
                <c:pt idx="11">
                  <c:v>176.13680648176705</c:v>
                </c:pt>
                <c:pt idx="12">
                  <c:v>212.92172849098216</c:v>
                </c:pt>
                <c:pt idx="13">
                  <c:v>247.61491569423799</c:v>
                </c:pt>
                <c:pt idx="14">
                  <c:v>277.53373459650834</c:v>
                </c:pt>
                <c:pt idx="15">
                  <c:v>293.61657205475814</c:v>
                </c:pt>
                <c:pt idx="16">
                  <c:v>291.67937056984641</c:v>
                </c:pt>
                <c:pt idx="17">
                  <c:v>272.82626026751933</c:v>
                </c:pt>
                <c:pt idx="18">
                  <c:v>244.88690652000531</c:v>
                </c:pt>
                <c:pt idx="19">
                  <c:v>210.50312981811717</c:v>
                </c:pt>
                <c:pt idx="20">
                  <c:v>177.22525907510598</c:v>
                </c:pt>
                <c:pt idx="21">
                  <c:v>150.44767828171356</c:v>
                </c:pt>
                <c:pt idx="22">
                  <c:v>130.87226065574882</c:v>
                </c:pt>
                <c:pt idx="23">
                  <c:v>119.35563848411685</c:v>
                </c:pt>
                <c:pt idx="24">
                  <c:v>113.73843011504235</c:v>
                </c:pt>
                <c:pt idx="25">
                  <c:v>111.31228535677896</c:v>
                </c:pt>
                <c:pt idx="26">
                  <c:v>110.71168295973466</c:v>
                </c:pt>
                <c:pt idx="27">
                  <c:v>111.25442630459834</c:v>
                </c:pt>
                <c:pt idx="28">
                  <c:v>112.1805235907615</c:v>
                </c:pt>
                <c:pt idx="29">
                  <c:v>113.43628929800312</c:v>
                </c:pt>
                <c:pt idx="30">
                  <c:v>114.69337969538134</c:v>
                </c:pt>
                <c:pt idx="31">
                  <c:v>115.928507475958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696640"/>
        <c:axId val="227698176"/>
      </c:scatterChart>
      <c:valAx>
        <c:axId val="227696640"/>
        <c:scaling>
          <c:orientation val="minMax"/>
        </c:scaling>
        <c:axPos val="b"/>
        <c:numFmt formatCode="General" sourceLinked="1"/>
        <c:tickLblPos val="nextTo"/>
        <c:crossAx val="227698176"/>
        <c:crosses val="autoZero"/>
        <c:crossBetween val="midCat"/>
      </c:valAx>
      <c:valAx>
        <c:axId val="227698176"/>
        <c:scaling>
          <c:orientation val="minMax"/>
        </c:scaling>
        <c:axPos val="l"/>
        <c:majorGridlines/>
        <c:numFmt formatCode="General" sourceLinked="1"/>
        <c:tickLblPos val="nextTo"/>
        <c:crossAx val="227696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'980054'!$E$1419:$E$1450</c:f>
              <c:numCache>
                <c:formatCode>General</c:formatCode>
                <c:ptCount val="32"/>
                <c:pt idx="0">
                  <c:v>63</c:v>
                </c:pt>
                <c:pt idx="1">
                  <c:v>78</c:v>
                </c:pt>
                <c:pt idx="2">
                  <c:v>75</c:v>
                </c:pt>
                <c:pt idx="3">
                  <c:v>81</c:v>
                </c:pt>
                <c:pt idx="4">
                  <c:v>82</c:v>
                </c:pt>
                <c:pt idx="5">
                  <c:v>91</c:v>
                </c:pt>
                <c:pt idx="6">
                  <c:v>107</c:v>
                </c:pt>
                <c:pt idx="7">
                  <c:v>103</c:v>
                </c:pt>
                <c:pt idx="8">
                  <c:v>119</c:v>
                </c:pt>
                <c:pt idx="9">
                  <c:v>139</c:v>
                </c:pt>
                <c:pt idx="10">
                  <c:v>158</c:v>
                </c:pt>
                <c:pt idx="11">
                  <c:v>188</c:v>
                </c:pt>
                <c:pt idx="12">
                  <c:v>210</c:v>
                </c:pt>
                <c:pt idx="13">
                  <c:v>301</c:v>
                </c:pt>
                <c:pt idx="14">
                  <c:v>346</c:v>
                </c:pt>
                <c:pt idx="15">
                  <c:v>374</c:v>
                </c:pt>
                <c:pt idx="16">
                  <c:v>338</c:v>
                </c:pt>
                <c:pt idx="17">
                  <c:v>312</c:v>
                </c:pt>
                <c:pt idx="18">
                  <c:v>256</c:v>
                </c:pt>
                <c:pt idx="19">
                  <c:v>196</c:v>
                </c:pt>
                <c:pt idx="20">
                  <c:v>143</c:v>
                </c:pt>
                <c:pt idx="21">
                  <c:v>128</c:v>
                </c:pt>
                <c:pt idx="22">
                  <c:v>123</c:v>
                </c:pt>
                <c:pt idx="23">
                  <c:v>130</c:v>
                </c:pt>
                <c:pt idx="24">
                  <c:v>124</c:v>
                </c:pt>
                <c:pt idx="25">
                  <c:v>118</c:v>
                </c:pt>
                <c:pt idx="26">
                  <c:v>129</c:v>
                </c:pt>
                <c:pt idx="27">
                  <c:v>98</c:v>
                </c:pt>
                <c:pt idx="28">
                  <c:v>108</c:v>
                </c:pt>
                <c:pt idx="29">
                  <c:v>92</c:v>
                </c:pt>
                <c:pt idx="30">
                  <c:v>96</c:v>
                </c:pt>
                <c:pt idx="31">
                  <c:v>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'980054'!$F$1419:$F$1450</c:f>
              <c:numCache>
                <c:formatCode>0</c:formatCode>
                <c:ptCount val="32"/>
                <c:pt idx="0">
                  <c:v>80.307117215221623</c:v>
                </c:pt>
                <c:pt idx="1">
                  <c:v>81.258040835833853</c:v>
                </c:pt>
                <c:pt idx="2">
                  <c:v>82.271132588834561</c:v>
                </c:pt>
                <c:pt idx="3">
                  <c:v>83.295530975417023</c:v>
                </c:pt>
                <c:pt idx="4">
                  <c:v>84.448453308913912</c:v>
                </c:pt>
                <c:pt idx="5">
                  <c:v>85.888160157807917</c:v>
                </c:pt>
                <c:pt idx="6">
                  <c:v>88.399866574263314</c:v>
                </c:pt>
                <c:pt idx="7">
                  <c:v>93.408994345471271</c:v>
                </c:pt>
                <c:pt idx="8">
                  <c:v>103.4301816083367</c:v>
                </c:pt>
                <c:pt idx="9">
                  <c:v>121.90128805002935</c:v>
                </c:pt>
                <c:pt idx="10">
                  <c:v>150.82157082886067</c:v>
                </c:pt>
                <c:pt idx="11">
                  <c:v>194.10362467921271</c:v>
                </c:pt>
                <c:pt idx="12">
                  <c:v>246.70356227787434</c:v>
                </c:pt>
                <c:pt idx="13">
                  <c:v>296.92792321316603</c:v>
                </c:pt>
                <c:pt idx="14">
                  <c:v>337.90494163040074</c:v>
                </c:pt>
                <c:pt idx="15">
                  <c:v>353.94631068793814</c:v>
                </c:pt>
                <c:pt idx="16">
                  <c:v>339.51622713401258</c:v>
                </c:pt>
                <c:pt idx="17">
                  <c:v>300.27006471093193</c:v>
                </c:pt>
                <c:pt idx="18">
                  <c:v>252.77440779868141</c:v>
                </c:pt>
                <c:pt idx="19">
                  <c:v>202.54938910595868</c:v>
                </c:pt>
                <c:pt idx="20">
                  <c:v>161.11525659257791</c:v>
                </c:pt>
                <c:pt idx="21">
                  <c:v>133.1907890495882</c:v>
                </c:pt>
                <c:pt idx="22">
                  <c:v>116.56501518264785</c:v>
                </c:pt>
                <c:pt idx="23">
                  <c:v>108.93745388870018</c:v>
                </c:pt>
                <c:pt idx="24">
                  <c:v>106.25168087972663</c:v>
                </c:pt>
                <c:pt idx="25">
                  <c:v>105.67061545038337</c:v>
                </c:pt>
                <c:pt idx="26">
                  <c:v>106.0662950541309</c:v>
                </c:pt>
                <c:pt idx="27">
                  <c:v>106.92079008632429</c:v>
                </c:pt>
                <c:pt idx="28">
                  <c:v>107.78898015590781</c:v>
                </c:pt>
                <c:pt idx="29">
                  <c:v>108.81130955120648</c:v>
                </c:pt>
                <c:pt idx="30">
                  <c:v>109.78318511836636</c:v>
                </c:pt>
                <c:pt idx="31">
                  <c:v>110.72231142264285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735808"/>
        <c:axId val="227430400"/>
      </c:scatterChart>
      <c:valAx>
        <c:axId val="227735808"/>
        <c:scaling>
          <c:orientation val="minMax"/>
        </c:scaling>
        <c:axPos val="b"/>
        <c:numFmt formatCode="General" sourceLinked="1"/>
        <c:tickLblPos val="nextTo"/>
        <c:crossAx val="227430400"/>
        <c:crosses val="autoZero"/>
        <c:crossBetween val="midCat"/>
      </c:valAx>
      <c:valAx>
        <c:axId val="227430400"/>
        <c:scaling>
          <c:orientation val="minMax"/>
        </c:scaling>
        <c:axPos val="l"/>
        <c:majorGridlines/>
        <c:numFmt formatCode="General" sourceLinked="1"/>
        <c:tickLblPos val="nextTo"/>
        <c:crossAx val="227735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'980054'!$E$119:$E$150</c:f>
              <c:numCache>
                <c:formatCode>General</c:formatCode>
                <c:ptCount val="32"/>
                <c:pt idx="0">
                  <c:v>76</c:v>
                </c:pt>
                <c:pt idx="1">
                  <c:v>78</c:v>
                </c:pt>
                <c:pt idx="2">
                  <c:v>77</c:v>
                </c:pt>
                <c:pt idx="3">
                  <c:v>72</c:v>
                </c:pt>
                <c:pt idx="4">
                  <c:v>77</c:v>
                </c:pt>
                <c:pt idx="5">
                  <c:v>96</c:v>
                </c:pt>
                <c:pt idx="6">
                  <c:v>90</c:v>
                </c:pt>
                <c:pt idx="7">
                  <c:v>91</c:v>
                </c:pt>
                <c:pt idx="8">
                  <c:v>124</c:v>
                </c:pt>
                <c:pt idx="9">
                  <c:v>144</c:v>
                </c:pt>
                <c:pt idx="10">
                  <c:v>167</c:v>
                </c:pt>
                <c:pt idx="11">
                  <c:v>168</c:v>
                </c:pt>
                <c:pt idx="12">
                  <c:v>208</c:v>
                </c:pt>
                <c:pt idx="13">
                  <c:v>278</c:v>
                </c:pt>
                <c:pt idx="14">
                  <c:v>345</c:v>
                </c:pt>
                <c:pt idx="15">
                  <c:v>369</c:v>
                </c:pt>
                <c:pt idx="16">
                  <c:v>351</c:v>
                </c:pt>
                <c:pt idx="17">
                  <c:v>287</c:v>
                </c:pt>
                <c:pt idx="18">
                  <c:v>276</c:v>
                </c:pt>
                <c:pt idx="19">
                  <c:v>201</c:v>
                </c:pt>
                <c:pt idx="20">
                  <c:v>171</c:v>
                </c:pt>
                <c:pt idx="21">
                  <c:v>148</c:v>
                </c:pt>
                <c:pt idx="22">
                  <c:v>104</c:v>
                </c:pt>
                <c:pt idx="23">
                  <c:v>99</c:v>
                </c:pt>
                <c:pt idx="24">
                  <c:v>99</c:v>
                </c:pt>
                <c:pt idx="25">
                  <c:v>107</c:v>
                </c:pt>
                <c:pt idx="26">
                  <c:v>92</c:v>
                </c:pt>
                <c:pt idx="27">
                  <c:v>99</c:v>
                </c:pt>
                <c:pt idx="28">
                  <c:v>107</c:v>
                </c:pt>
                <c:pt idx="29">
                  <c:v>98</c:v>
                </c:pt>
                <c:pt idx="30">
                  <c:v>119</c:v>
                </c:pt>
                <c:pt idx="31">
                  <c:v>121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'980054'!$F$119:$F$150</c:f>
              <c:numCache>
                <c:formatCode>0</c:formatCode>
                <c:ptCount val="32"/>
                <c:pt idx="0">
                  <c:v>78.655049725167203</c:v>
                </c:pt>
                <c:pt idx="1">
                  <c:v>79.529557858173092</c:v>
                </c:pt>
                <c:pt idx="2">
                  <c:v>80.464789770674884</c:v>
                </c:pt>
                <c:pt idx="3">
                  <c:v>81.420998664600091</c:v>
                </c:pt>
                <c:pt idx="4">
                  <c:v>82.523189456993748</c:v>
                </c:pt>
                <c:pt idx="5">
                  <c:v>83.943310359109816</c:v>
                </c:pt>
                <c:pt idx="6">
                  <c:v>86.46905029399035</c:v>
                </c:pt>
                <c:pt idx="7">
                  <c:v>91.487427193044851</c:v>
                </c:pt>
                <c:pt idx="8">
                  <c:v>101.35712700291138</c:v>
                </c:pt>
                <c:pt idx="9">
                  <c:v>119.22264496368713</c:v>
                </c:pt>
                <c:pt idx="10">
                  <c:v>146.833526713743</c:v>
                </c:pt>
                <c:pt idx="11">
                  <c:v>187.91835051060323</c:v>
                </c:pt>
                <c:pt idx="12">
                  <c:v>238.04376392296174</c:v>
                </c:pt>
                <c:pt idx="13">
                  <c:v>286.74767736388628</c:v>
                </c:pt>
                <c:pt idx="14">
                  <c:v>328.32145524967103</c:v>
                </c:pt>
                <c:pt idx="15">
                  <c:v>347.90448900133754</c:v>
                </c:pt>
                <c:pt idx="16">
                  <c:v>339.11137091810053</c:v>
                </c:pt>
                <c:pt idx="17">
                  <c:v>305.45825604102998</c:v>
                </c:pt>
                <c:pt idx="18">
                  <c:v>261.31365643713468</c:v>
                </c:pt>
                <c:pt idx="19">
                  <c:v>211.85520854135686</c:v>
                </c:pt>
                <c:pt idx="20">
                  <c:v>168.64340532430958</c:v>
                </c:pt>
                <c:pt idx="21">
                  <c:v>137.67733513132725</c:v>
                </c:pt>
                <c:pt idx="22">
                  <c:v>117.88569387851587</c:v>
                </c:pt>
                <c:pt idx="23">
                  <c:v>107.93709171816704</c:v>
                </c:pt>
                <c:pt idx="24">
                  <c:v>103.89684917544578</c:v>
                </c:pt>
                <c:pt idx="25">
                  <c:v>102.55861179075129</c:v>
                </c:pt>
                <c:pt idx="26">
                  <c:v>102.528597223709</c:v>
                </c:pt>
                <c:pt idx="27">
                  <c:v>103.15944053939997</c:v>
                </c:pt>
                <c:pt idx="28">
                  <c:v>103.91184888013532</c:v>
                </c:pt>
                <c:pt idx="29">
                  <c:v>104.835248492593</c:v>
                </c:pt>
                <c:pt idx="30">
                  <c:v>105.72408494419182</c:v>
                </c:pt>
                <c:pt idx="31">
                  <c:v>106.58565802242509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0390912"/>
        <c:axId val="220392448"/>
      </c:scatterChart>
      <c:valAx>
        <c:axId val="220390912"/>
        <c:scaling>
          <c:orientation val="minMax"/>
        </c:scaling>
        <c:axPos val="b"/>
        <c:numFmt formatCode="General" sourceLinked="1"/>
        <c:tickLblPos val="nextTo"/>
        <c:crossAx val="220392448"/>
        <c:crosses val="autoZero"/>
        <c:crossBetween val="midCat"/>
      </c:valAx>
      <c:valAx>
        <c:axId val="220392448"/>
        <c:scaling>
          <c:orientation val="minMax"/>
        </c:scaling>
        <c:axPos val="l"/>
        <c:majorGridlines/>
        <c:numFmt formatCode="General" sourceLinked="1"/>
        <c:tickLblPos val="nextTo"/>
        <c:crossAx val="220390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'980054'!$E$1469:$E$1500</c:f>
              <c:numCache>
                <c:formatCode>General</c:formatCode>
                <c:ptCount val="32"/>
                <c:pt idx="0">
                  <c:v>53</c:v>
                </c:pt>
                <c:pt idx="1">
                  <c:v>81</c:v>
                </c:pt>
                <c:pt idx="2">
                  <c:v>77</c:v>
                </c:pt>
                <c:pt idx="3">
                  <c:v>80</c:v>
                </c:pt>
                <c:pt idx="4">
                  <c:v>82</c:v>
                </c:pt>
                <c:pt idx="5">
                  <c:v>95</c:v>
                </c:pt>
                <c:pt idx="6">
                  <c:v>87</c:v>
                </c:pt>
                <c:pt idx="7">
                  <c:v>98</c:v>
                </c:pt>
                <c:pt idx="8">
                  <c:v>91</c:v>
                </c:pt>
                <c:pt idx="9">
                  <c:v>110</c:v>
                </c:pt>
                <c:pt idx="10">
                  <c:v>151</c:v>
                </c:pt>
                <c:pt idx="11">
                  <c:v>164</c:v>
                </c:pt>
                <c:pt idx="12">
                  <c:v>185</c:v>
                </c:pt>
                <c:pt idx="13">
                  <c:v>264</c:v>
                </c:pt>
                <c:pt idx="14">
                  <c:v>299</c:v>
                </c:pt>
                <c:pt idx="15">
                  <c:v>312</c:v>
                </c:pt>
                <c:pt idx="16">
                  <c:v>327</c:v>
                </c:pt>
                <c:pt idx="17">
                  <c:v>278</c:v>
                </c:pt>
                <c:pt idx="18">
                  <c:v>225</c:v>
                </c:pt>
                <c:pt idx="19">
                  <c:v>186</c:v>
                </c:pt>
                <c:pt idx="20">
                  <c:v>135</c:v>
                </c:pt>
                <c:pt idx="21">
                  <c:v>126</c:v>
                </c:pt>
                <c:pt idx="22">
                  <c:v>119</c:v>
                </c:pt>
                <c:pt idx="23">
                  <c:v>122</c:v>
                </c:pt>
                <c:pt idx="24">
                  <c:v>104</c:v>
                </c:pt>
                <c:pt idx="25">
                  <c:v>107</c:v>
                </c:pt>
                <c:pt idx="26">
                  <c:v>125</c:v>
                </c:pt>
                <c:pt idx="27">
                  <c:v>108</c:v>
                </c:pt>
                <c:pt idx="28">
                  <c:v>125</c:v>
                </c:pt>
                <c:pt idx="29">
                  <c:v>98</c:v>
                </c:pt>
                <c:pt idx="30">
                  <c:v>119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'980054'!$F$1469:$F$1500</c:f>
              <c:numCache>
                <c:formatCode>0</c:formatCode>
                <c:ptCount val="32"/>
                <c:pt idx="0">
                  <c:v>74.267937411425137</c:v>
                </c:pt>
                <c:pt idx="1">
                  <c:v>75.625051462970561</c:v>
                </c:pt>
                <c:pt idx="2">
                  <c:v>77.058916781809444</c:v>
                </c:pt>
                <c:pt idx="3">
                  <c:v>78.465200277031627</c:v>
                </c:pt>
                <c:pt idx="4">
                  <c:v>79.912659350596343</c:v>
                </c:pt>
                <c:pt idx="5">
                  <c:v>81.417212694235715</c:v>
                </c:pt>
                <c:pt idx="6">
                  <c:v>83.471417288467592</c:v>
                </c:pt>
                <c:pt idx="7">
                  <c:v>86.903557554683516</c:v>
                </c:pt>
                <c:pt idx="8">
                  <c:v>93.526085969497544</c:v>
                </c:pt>
                <c:pt idx="9">
                  <c:v>106.37249021886068</c:v>
                </c:pt>
                <c:pt idx="10">
                  <c:v>128.13625938240864</c:v>
                </c:pt>
                <c:pt idx="11">
                  <c:v>163.52651128037363</c:v>
                </c:pt>
                <c:pt idx="12">
                  <c:v>210.04197710671994</c:v>
                </c:pt>
                <c:pt idx="13">
                  <c:v>257.64996273211028</c:v>
                </c:pt>
                <c:pt idx="14">
                  <c:v>299.37623891217635</c:v>
                </c:pt>
                <c:pt idx="15">
                  <c:v>318.5265759263184</c:v>
                </c:pt>
                <c:pt idx="16">
                  <c:v>307.93048171910721</c:v>
                </c:pt>
                <c:pt idx="17">
                  <c:v>272.59596052679251</c:v>
                </c:pt>
                <c:pt idx="18">
                  <c:v>229.16295077211703</c:v>
                </c:pt>
                <c:pt idx="19">
                  <c:v>184.1616755807419</c:v>
                </c:pt>
                <c:pt idx="20">
                  <c:v>148.70556532477687</c:v>
                </c:pt>
                <c:pt idx="21">
                  <c:v>126.46461060192543</c:v>
                </c:pt>
                <c:pt idx="22">
                  <c:v>114.59479761902627</c:v>
                </c:pt>
                <c:pt idx="23">
                  <c:v>110.1193295194139</c:v>
                </c:pt>
                <c:pt idx="24">
                  <c:v>109.23126214487155</c:v>
                </c:pt>
                <c:pt idx="25">
                  <c:v>109.72358190922569</c:v>
                </c:pt>
                <c:pt idx="26">
                  <c:v>110.85866485367561</c:v>
                </c:pt>
                <c:pt idx="27">
                  <c:v>112.27544562727246</c:v>
                </c:pt>
                <c:pt idx="28">
                  <c:v>113.56697375901101</c:v>
                </c:pt>
                <c:pt idx="29">
                  <c:v>115.04447313656941</c:v>
                </c:pt>
                <c:pt idx="30">
                  <c:v>116.43793988664055</c:v>
                </c:pt>
                <c:pt idx="31">
                  <c:v>117.78211074854794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468416"/>
        <c:axId val="227469952"/>
      </c:scatterChart>
      <c:valAx>
        <c:axId val="227468416"/>
        <c:scaling>
          <c:orientation val="minMax"/>
        </c:scaling>
        <c:axPos val="b"/>
        <c:numFmt formatCode="General" sourceLinked="1"/>
        <c:tickLblPos val="nextTo"/>
        <c:crossAx val="227469952"/>
        <c:crosses val="autoZero"/>
        <c:crossBetween val="midCat"/>
      </c:valAx>
      <c:valAx>
        <c:axId val="227469952"/>
        <c:scaling>
          <c:orientation val="minMax"/>
        </c:scaling>
        <c:axPos val="l"/>
        <c:majorGridlines/>
        <c:numFmt formatCode="General" sourceLinked="1"/>
        <c:tickLblPos val="nextTo"/>
        <c:crossAx val="227468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'980054'!$E$1519:$E$1550</c:f>
              <c:numCache>
                <c:formatCode>General</c:formatCode>
                <c:ptCount val="32"/>
                <c:pt idx="0">
                  <c:v>85</c:v>
                </c:pt>
                <c:pt idx="1">
                  <c:v>68</c:v>
                </c:pt>
                <c:pt idx="2">
                  <c:v>67</c:v>
                </c:pt>
                <c:pt idx="3">
                  <c:v>86</c:v>
                </c:pt>
                <c:pt idx="4">
                  <c:v>80</c:v>
                </c:pt>
                <c:pt idx="5">
                  <c:v>112</c:v>
                </c:pt>
                <c:pt idx="6">
                  <c:v>96</c:v>
                </c:pt>
                <c:pt idx="7">
                  <c:v>81</c:v>
                </c:pt>
                <c:pt idx="8">
                  <c:v>112</c:v>
                </c:pt>
                <c:pt idx="9">
                  <c:v>141</c:v>
                </c:pt>
                <c:pt idx="10">
                  <c:v>164</c:v>
                </c:pt>
                <c:pt idx="11">
                  <c:v>177</c:v>
                </c:pt>
                <c:pt idx="12">
                  <c:v>240</c:v>
                </c:pt>
                <c:pt idx="13">
                  <c:v>336</c:v>
                </c:pt>
                <c:pt idx="14">
                  <c:v>310</c:v>
                </c:pt>
                <c:pt idx="15">
                  <c:v>347</c:v>
                </c:pt>
                <c:pt idx="16">
                  <c:v>341</c:v>
                </c:pt>
                <c:pt idx="17">
                  <c:v>293</c:v>
                </c:pt>
                <c:pt idx="18">
                  <c:v>219</c:v>
                </c:pt>
                <c:pt idx="19">
                  <c:v>192</c:v>
                </c:pt>
                <c:pt idx="20">
                  <c:v>151</c:v>
                </c:pt>
                <c:pt idx="21">
                  <c:v>147</c:v>
                </c:pt>
                <c:pt idx="22">
                  <c:v>128</c:v>
                </c:pt>
                <c:pt idx="23">
                  <c:v>123</c:v>
                </c:pt>
                <c:pt idx="24">
                  <c:v>114</c:v>
                </c:pt>
                <c:pt idx="25">
                  <c:v>105</c:v>
                </c:pt>
                <c:pt idx="26">
                  <c:v>120</c:v>
                </c:pt>
                <c:pt idx="27">
                  <c:v>95</c:v>
                </c:pt>
                <c:pt idx="28">
                  <c:v>106</c:v>
                </c:pt>
                <c:pt idx="29">
                  <c:v>104</c:v>
                </c:pt>
                <c:pt idx="30">
                  <c:v>84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'980054'!$F$1519:$F$1550</c:f>
              <c:numCache>
                <c:formatCode>0</c:formatCode>
                <c:ptCount val="32"/>
                <c:pt idx="0">
                  <c:v>78.530255681932317</c:v>
                </c:pt>
                <c:pt idx="1">
                  <c:v>79.488712475484178</c:v>
                </c:pt>
                <c:pt idx="2">
                  <c:v>80.523619341310763</c:v>
                </c:pt>
                <c:pt idx="3">
                  <c:v>81.610301636260587</c:v>
                </c:pt>
                <c:pt idx="4">
                  <c:v>82.931248277881238</c:v>
                </c:pt>
                <c:pt idx="5">
                  <c:v>84.743072687450976</c:v>
                </c:pt>
                <c:pt idx="6">
                  <c:v>88.074611318806689</c:v>
                </c:pt>
                <c:pt idx="7">
                  <c:v>94.609625353708822</c:v>
                </c:pt>
                <c:pt idx="8">
                  <c:v>106.91489165852671</c:v>
                </c:pt>
                <c:pt idx="9">
                  <c:v>127.98293896400416</c:v>
                </c:pt>
                <c:pt idx="10">
                  <c:v>158.69904957567323</c:v>
                </c:pt>
                <c:pt idx="11">
                  <c:v>201.69554148510923</c:v>
                </c:pt>
                <c:pt idx="12">
                  <c:v>250.77842698139688</c:v>
                </c:pt>
                <c:pt idx="13">
                  <c:v>294.96545363126353</c:v>
                </c:pt>
                <c:pt idx="14">
                  <c:v>328.54473605523606</c:v>
                </c:pt>
                <c:pt idx="15">
                  <c:v>338.98939611719953</c:v>
                </c:pt>
                <c:pt idx="16">
                  <c:v>322.97123704878987</c:v>
                </c:pt>
                <c:pt idx="17">
                  <c:v>286.16034593866885</c:v>
                </c:pt>
                <c:pt idx="18">
                  <c:v>242.91585323467544</c:v>
                </c:pt>
                <c:pt idx="19">
                  <c:v>197.26216786291781</c:v>
                </c:pt>
                <c:pt idx="20">
                  <c:v>159.04794046525774</c:v>
                </c:pt>
                <c:pt idx="21">
                  <c:v>132.56634047058901</c:v>
                </c:pt>
                <c:pt idx="22">
                  <c:v>116.13786385259222</c:v>
                </c:pt>
                <c:pt idx="23">
                  <c:v>108.15208630284511</c:v>
                </c:pt>
                <c:pt idx="24">
                  <c:v>105.08395439706077</c:v>
                </c:pt>
                <c:pt idx="25">
                  <c:v>104.23331439814599</c:v>
                </c:pt>
                <c:pt idx="26">
                  <c:v>104.4672685995035</c:v>
                </c:pt>
                <c:pt idx="27">
                  <c:v>105.24904038212779</c:v>
                </c:pt>
                <c:pt idx="28">
                  <c:v>106.09480107539795</c:v>
                </c:pt>
                <c:pt idx="29">
                  <c:v>107.11049089367474</c:v>
                </c:pt>
                <c:pt idx="30">
                  <c:v>108.08251280794897</c:v>
                </c:pt>
                <c:pt idx="31">
                  <c:v>109.02350472812273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581952"/>
        <c:axId val="227583488"/>
      </c:scatterChart>
      <c:valAx>
        <c:axId val="227581952"/>
        <c:scaling>
          <c:orientation val="minMax"/>
        </c:scaling>
        <c:axPos val="b"/>
        <c:numFmt formatCode="General" sourceLinked="1"/>
        <c:tickLblPos val="nextTo"/>
        <c:crossAx val="227583488"/>
        <c:crosses val="autoZero"/>
        <c:crossBetween val="midCat"/>
      </c:valAx>
      <c:valAx>
        <c:axId val="227583488"/>
        <c:scaling>
          <c:orientation val="minMax"/>
        </c:scaling>
        <c:axPos val="l"/>
        <c:majorGridlines/>
        <c:numFmt formatCode="General" sourceLinked="1"/>
        <c:tickLblPos val="nextTo"/>
        <c:crossAx val="227581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'980054'!$E$1569:$E$1600</c:f>
              <c:numCache>
                <c:formatCode>General</c:formatCode>
                <c:ptCount val="32"/>
                <c:pt idx="0">
                  <c:v>65</c:v>
                </c:pt>
                <c:pt idx="1">
                  <c:v>56</c:v>
                </c:pt>
                <c:pt idx="2">
                  <c:v>93</c:v>
                </c:pt>
                <c:pt idx="3">
                  <c:v>88</c:v>
                </c:pt>
                <c:pt idx="4">
                  <c:v>82</c:v>
                </c:pt>
                <c:pt idx="5">
                  <c:v>84</c:v>
                </c:pt>
                <c:pt idx="6">
                  <c:v>101</c:v>
                </c:pt>
                <c:pt idx="7">
                  <c:v>105</c:v>
                </c:pt>
                <c:pt idx="8">
                  <c:v>123</c:v>
                </c:pt>
                <c:pt idx="9">
                  <c:v>149</c:v>
                </c:pt>
                <c:pt idx="10">
                  <c:v>190</c:v>
                </c:pt>
                <c:pt idx="11">
                  <c:v>215</c:v>
                </c:pt>
                <c:pt idx="12">
                  <c:v>260</c:v>
                </c:pt>
                <c:pt idx="13">
                  <c:v>293</c:v>
                </c:pt>
                <c:pt idx="14">
                  <c:v>308</c:v>
                </c:pt>
                <c:pt idx="15">
                  <c:v>364</c:v>
                </c:pt>
                <c:pt idx="16">
                  <c:v>338</c:v>
                </c:pt>
                <c:pt idx="17">
                  <c:v>282</c:v>
                </c:pt>
                <c:pt idx="18">
                  <c:v>289</c:v>
                </c:pt>
                <c:pt idx="19">
                  <c:v>218</c:v>
                </c:pt>
                <c:pt idx="20">
                  <c:v>174</c:v>
                </c:pt>
                <c:pt idx="21">
                  <c:v>141</c:v>
                </c:pt>
                <c:pt idx="22">
                  <c:v>136</c:v>
                </c:pt>
                <c:pt idx="23">
                  <c:v>116</c:v>
                </c:pt>
                <c:pt idx="24">
                  <c:v>108</c:v>
                </c:pt>
                <c:pt idx="25">
                  <c:v>92</c:v>
                </c:pt>
                <c:pt idx="26">
                  <c:v>104</c:v>
                </c:pt>
                <c:pt idx="27">
                  <c:v>121</c:v>
                </c:pt>
                <c:pt idx="28">
                  <c:v>105</c:v>
                </c:pt>
                <c:pt idx="29">
                  <c:v>110</c:v>
                </c:pt>
                <c:pt idx="30">
                  <c:v>101</c:v>
                </c:pt>
                <c:pt idx="31">
                  <c:v>105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'980054'!$F$1569:$F$1600</c:f>
              <c:numCache>
                <c:formatCode>0</c:formatCode>
                <c:ptCount val="32"/>
                <c:pt idx="0">
                  <c:v>72.586254467982229</c:v>
                </c:pt>
                <c:pt idx="1">
                  <c:v>73.765212512114502</c:v>
                </c:pt>
                <c:pt idx="2">
                  <c:v>75.172668402668478</c:v>
                </c:pt>
                <c:pt idx="3">
                  <c:v>76.925097343240225</c:v>
                </c:pt>
                <c:pt idx="4">
                  <c:v>79.493827068462821</c:v>
                </c:pt>
                <c:pt idx="5">
                  <c:v>83.380467459020892</c:v>
                </c:pt>
                <c:pt idx="6">
                  <c:v>90.275696608846616</c:v>
                </c:pt>
                <c:pt idx="7">
                  <c:v>102.08236625940772</c:v>
                </c:pt>
                <c:pt idx="8">
                  <c:v>120.76073234912434</c:v>
                </c:pt>
                <c:pt idx="9">
                  <c:v>147.69622797731094</c:v>
                </c:pt>
                <c:pt idx="10">
                  <c:v>181.50352869581189</c:v>
                </c:pt>
                <c:pt idx="11">
                  <c:v>223.17733920712442</c:v>
                </c:pt>
                <c:pt idx="12">
                  <c:v>266.09729392573365</c:v>
                </c:pt>
                <c:pt idx="13">
                  <c:v>302.00666436902685</c:v>
                </c:pt>
                <c:pt idx="14">
                  <c:v>328.12124203479874</c:v>
                </c:pt>
                <c:pt idx="15">
                  <c:v>336.32730073743215</c:v>
                </c:pt>
                <c:pt idx="16">
                  <c:v>324.66908464802839</c:v>
                </c:pt>
                <c:pt idx="17">
                  <c:v>296.45054582022391</c:v>
                </c:pt>
                <c:pt idx="18">
                  <c:v>261.21179948989146</c:v>
                </c:pt>
                <c:pt idx="19">
                  <c:v>220.73881779915826</c:v>
                </c:pt>
                <c:pt idx="20">
                  <c:v>182.76561062341642</c:v>
                </c:pt>
                <c:pt idx="21">
                  <c:v>152.37987213360316</c:v>
                </c:pt>
                <c:pt idx="22">
                  <c:v>129.81318493020373</c:v>
                </c:pt>
                <c:pt idx="23">
                  <c:v>116.00763830486136</c:v>
                </c:pt>
                <c:pt idx="24">
                  <c:v>108.78928067611038</c:v>
                </c:pt>
                <c:pt idx="25">
                  <c:v>105.2241251290011</c:v>
                </c:pt>
                <c:pt idx="26">
                  <c:v>103.78378442320758</c:v>
                </c:pt>
                <c:pt idx="27">
                  <c:v>103.76078443578523</c:v>
                </c:pt>
                <c:pt idx="28">
                  <c:v>104.35872399559361</c:v>
                </c:pt>
                <c:pt idx="29">
                  <c:v>105.34487623220667</c:v>
                </c:pt>
                <c:pt idx="30">
                  <c:v>106.3968902326673</c:v>
                </c:pt>
                <c:pt idx="31">
                  <c:v>107.45356458339793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865792"/>
        <c:axId val="194879872"/>
      </c:scatterChart>
      <c:valAx>
        <c:axId val="194865792"/>
        <c:scaling>
          <c:orientation val="minMax"/>
        </c:scaling>
        <c:axPos val="b"/>
        <c:numFmt formatCode="General" sourceLinked="1"/>
        <c:tickLblPos val="nextTo"/>
        <c:crossAx val="194879872"/>
        <c:crosses val="autoZero"/>
        <c:crossBetween val="midCat"/>
      </c:valAx>
      <c:valAx>
        <c:axId val="194879872"/>
        <c:scaling>
          <c:orientation val="minMax"/>
        </c:scaling>
        <c:axPos val="l"/>
        <c:majorGridlines/>
        <c:numFmt formatCode="General" sourceLinked="1"/>
        <c:tickLblPos val="nextTo"/>
        <c:crossAx val="19486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'980054'!$E$1619:$E$1650</c:f>
              <c:numCache>
                <c:formatCode>General</c:formatCode>
                <c:ptCount val="32"/>
                <c:pt idx="0">
                  <c:v>89</c:v>
                </c:pt>
                <c:pt idx="1">
                  <c:v>74</c:v>
                </c:pt>
                <c:pt idx="2">
                  <c:v>86</c:v>
                </c:pt>
                <c:pt idx="3">
                  <c:v>92</c:v>
                </c:pt>
                <c:pt idx="4">
                  <c:v>85</c:v>
                </c:pt>
                <c:pt idx="5">
                  <c:v>101</c:v>
                </c:pt>
                <c:pt idx="6">
                  <c:v>103</c:v>
                </c:pt>
                <c:pt idx="7">
                  <c:v>101</c:v>
                </c:pt>
                <c:pt idx="8">
                  <c:v>109</c:v>
                </c:pt>
                <c:pt idx="9">
                  <c:v>145</c:v>
                </c:pt>
                <c:pt idx="10">
                  <c:v>150</c:v>
                </c:pt>
                <c:pt idx="11">
                  <c:v>207</c:v>
                </c:pt>
                <c:pt idx="12">
                  <c:v>270</c:v>
                </c:pt>
                <c:pt idx="13">
                  <c:v>319</c:v>
                </c:pt>
                <c:pt idx="14">
                  <c:v>362</c:v>
                </c:pt>
                <c:pt idx="15">
                  <c:v>387</c:v>
                </c:pt>
                <c:pt idx="16">
                  <c:v>381</c:v>
                </c:pt>
                <c:pt idx="17">
                  <c:v>323</c:v>
                </c:pt>
                <c:pt idx="18">
                  <c:v>325</c:v>
                </c:pt>
                <c:pt idx="19">
                  <c:v>249</c:v>
                </c:pt>
                <c:pt idx="20">
                  <c:v>210</c:v>
                </c:pt>
                <c:pt idx="21">
                  <c:v>171</c:v>
                </c:pt>
                <c:pt idx="22">
                  <c:v>118</c:v>
                </c:pt>
                <c:pt idx="23">
                  <c:v>136</c:v>
                </c:pt>
                <c:pt idx="24">
                  <c:v>113</c:v>
                </c:pt>
                <c:pt idx="25">
                  <c:v>109</c:v>
                </c:pt>
                <c:pt idx="26">
                  <c:v>109</c:v>
                </c:pt>
                <c:pt idx="27">
                  <c:v>114</c:v>
                </c:pt>
                <c:pt idx="28">
                  <c:v>100</c:v>
                </c:pt>
                <c:pt idx="29">
                  <c:v>96</c:v>
                </c:pt>
                <c:pt idx="30">
                  <c:v>108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'980054'!$F$1619:$F$1650</c:f>
              <c:numCache>
                <c:formatCode>0</c:formatCode>
                <c:ptCount val="32"/>
                <c:pt idx="0">
                  <c:v>86.131160111633051</c:v>
                </c:pt>
                <c:pt idx="1">
                  <c:v>86.717913310550301</c:v>
                </c:pt>
                <c:pt idx="2">
                  <c:v>87.373802439060626</c:v>
                </c:pt>
                <c:pt idx="3">
                  <c:v>88.122998800288741</c:v>
                </c:pt>
                <c:pt idx="4">
                  <c:v>89.171982364149656</c:v>
                </c:pt>
                <c:pt idx="5">
                  <c:v>90.831048482537469</c:v>
                </c:pt>
                <c:pt idx="6">
                  <c:v>94.1580816764871</c:v>
                </c:pt>
                <c:pt idx="7">
                  <c:v>100.87005892158439</c:v>
                </c:pt>
                <c:pt idx="8">
                  <c:v>113.47731506869638</c:v>
                </c:pt>
                <c:pt idx="9">
                  <c:v>134.89421166166312</c:v>
                </c:pt>
                <c:pt idx="10">
                  <c:v>166.10663499954245</c:v>
                </c:pt>
                <c:pt idx="11">
                  <c:v>210.40775033360197</c:v>
                </c:pt>
                <c:pt idx="12">
                  <c:v>262.80611615240747</c:v>
                </c:pt>
                <c:pt idx="13">
                  <c:v>313.28104941054238</c:v>
                </c:pt>
                <c:pt idx="14">
                  <c:v>357.50304741478789</c:v>
                </c:pt>
                <c:pt idx="15">
                  <c:v>381.51390538575112</c:v>
                </c:pt>
                <c:pt idx="16">
                  <c:v>378.46714250202126</c:v>
                </c:pt>
                <c:pt idx="17">
                  <c:v>349.72980229293307</c:v>
                </c:pt>
                <c:pt idx="18">
                  <c:v>307.19706928613851</c:v>
                </c:pt>
                <c:pt idx="19">
                  <c:v>255.01625317729895</c:v>
                </c:pt>
                <c:pt idx="20">
                  <c:v>204.77569322079225</c:v>
                </c:pt>
                <c:pt idx="21">
                  <c:v>164.58895152795554</c:v>
                </c:pt>
                <c:pt idx="22">
                  <c:v>135.31585014031378</c:v>
                </c:pt>
                <c:pt idx="23">
                  <c:v>117.97725749482829</c:v>
                </c:pt>
                <c:pt idx="24">
                  <c:v>109.21192983136896</c:v>
                </c:pt>
                <c:pt idx="25">
                  <c:v>104.94726499119292</c:v>
                </c:pt>
                <c:pt idx="26">
                  <c:v>103.09003715472421</c:v>
                </c:pt>
                <c:pt idx="27">
                  <c:v>102.6828263819357</c:v>
                </c:pt>
                <c:pt idx="28">
                  <c:v>102.89801691885205</c:v>
                </c:pt>
                <c:pt idx="29">
                  <c:v>103.39190597349349</c:v>
                </c:pt>
                <c:pt idx="30">
                  <c:v>103.94383785229378</c:v>
                </c:pt>
                <c:pt idx="31">
                  <c:v>104.50128703197308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743232"/>
        <c:axId val="227744768"/>
      </c:scatterChart>
      <c:valAx>
        <c:axId val="227743232"/>
        <c:scaling>
          <c:orientation val="minMax"/>
        </c:scaling>
        <c:axPos val="b"/>
        <c:numFmt formatCode="General" sourceLinked="1"/>
        <c:tickLblPos val="nextTo"/>
        <c:crossAx val="227744768"/>
        <c:crosses val="autoZero"/>
        <c:crossBetween val="midCat"/>
      </c:valAx>
      <c:valAx>
        <c:axId val="227744768"/>
        <c:scaling>
          <c:orientation val="minMax"/>
        </c:scaling>
        <c:axPos val="l"/>
        <c:majorGridlines/>
        <c:numFmt formatCode="General" sourceLinked="1"/>
        <c:tickLblPos val="nextTo"/>
        <c:crossAx val="227743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'980054'!$E$1669:$E$1700</c:f>
              <c:numCache>
                <c:formatCode>General</c:formatCode>
                <c:ptCount val="32"/>
                <c:pt idx="0">
                  <c:v>71</c:v>
                </c:pt>
                <c:pt idx="1">
                  <c:v>79</c:v>
                </c:pt>
                <c:pt idx="2">
                  <c:v>86</c:v>
                </c:pt>
                <c:pt idx="3">
                  <c:v>84</c:v>
                </c:pt>
                <c:pt idx="4">
                  <c:v>86</c:v>
                </c:pt>
                <c:pt idx="5">
                  <c:v>77</c:v>
                </c:pt>
                <c:pt idx="6">
                  <c:v>101</c:v>
                </c:pt>
                <c:pt idx="7">
                  <c:v>96</c:v>
                </c:pt>
                <c:pt idx="8">
                  <c:v>99</c:v>
                </c:pt>
                <c:pt idx="9">
                  <c:v>155</c:v>
                </c:pt>
                <c:pt idx="10">
                  <c:v>179</c:v>
                </c:pt>
                <c:pt idx="11">
                  <c:v>217</c:v>
                </c:pt>
                <c:pt idx="12">
                  <c:v>245</c:v>
                </c:pt>
                <c:pt idx="13">
                  <c:v>292</c:v>
                </c:pt>
                <c:pt idx="14">
                  <c:v>400</c:v>
                </c:pt>
                <c:pt idx="15">
                  <c:v>449</c:v>
                </c:pt>
                <c:pt idx="16">
                  <c:v>439</c:v>
                </c:pt>
                <c:pt idx="17">
                  <c:v>424</c:v>
                </c:pt>
                <c:pt idx="18">
                  <c:v>352</c:v>
                </c:pt>
                <c:pt idx="19">
                  <c:v>292</c:v>
                </c:pt>
                <c:pt idx="20">
                  <c:v>214</c:v>
                </c:pt>
                <c:pt idx="21">
                  <c:v>192</c:v>
                </c:pt>
                <c:pt idx="22">
                  <c:v>149</c:v>
                </c:pt>
                <c:pt idx="23">
                  <c:v>135</c:v>
                </c:pt>
                <c:pt idx="24">
                  <c:v>119</c:v>
                </c:pt>
                <c:pt idx="25">
                  <c:v>123</c:v>
                </c:pt>
                <c:pt idx="26">
                  <c:v>103</c:v>
                </c:pt>
                <c:pt idx="27">
                  <c:v>107</c:v>
                </c:pt>
                <c:pt idx="28">
                  <c:v>105</c:v>
                </c:pt>
                <c:pt idx="29">
                  <c:v>109</c:v>
                </c:pt>
                <c:pt idx="30">
                  <c:v>107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'980054'!$F$1669:$F$1700</c:f>
              <c:numCache>
                <c:formatCode>0</c:formatCode>
                <c:ptCount val="32"/>
                <c:pt idx="0">
                  <c:v>79.312714330799167</c:v>
                </c:pt>
                <c:pt idx="1">
                  <c:v>80.391033867460422</c:v>
                </c:pt>
                <c:pt idx="2">
                  <c:v>81.551795308432844</c:v>
                </c:pt>
                <c:pt idx="3">
                  <c:v>82.75708503567445</c:v>
                </c:pt>
                <c:pt idx="4">
                  <c:v>84.181363342597905</c:v>
                </c:pt>
                <c:pt idx="5">
                  <c:v>86.051584866434595</c:v>
                </c:pt>
                <c:pt idx="6">
                  <c:v>89.354506586939152</c:v>
                </c:pt>
                <c:pt idx="7">
                  <c:v>95.712312783195188</c:v>
                </c:pt>
                <c:pt idx="8">
                  <c:v>107.75948268211226</c:v>
                </c:pt>
                <c:pt idx="9">
                  <c:v>128.94538621691612</c:v>
                </c:pt>
                <c:pt idx="10">
                  <c:v>161.20163342589001</c:v>
                </c:pt>
                <c:pt idx="11">
                  <c:v>209.25477566894392</c:v>
                </c:pt>
                <c:pt idx="12">
                  <c:v>269.15970512215313</c:v>
                </c:pt>
                <c:pt idx="13">
                  <c:v>330.27216787662644</c:v>
                </c:pt>
                <c:pt idx="14">
                  <c:v>388.03745173413876</c:v>
                </c:pt>
                <c:pt idx="15">
                  <c:v>424.90428096780954</c:v>
                </c:pt>
                <c:pt idx="16">
                  <c:v>430.35747908831712</c:v>
                </c:pt>
                <c:pt idx="17">
                  <c:v>403.5004156513786</c:v>
                </c:pt>
                <c:pt idx="18">
                  <c:v>356.92122012772791</c:v>
                </c:pt>
                <c:pt idx="19">
                  <c:v>296.17268310993086</c:v>
                </c:pt>
                <c:pt idx="20">
                  <c:v>235.57047456290167</c:v>
                </c:pt>
                <c:pt idx="21">
                  <c:v>186.04758220129943</c:v>
                </c:pt>
                <c:pt idx="22">
                  <c:v>149.55920713173182</c:v>
                </c:pt>
                <c:pt idx="23">
                  <c:v>127.91395249772188</c:v>
                </c:pt>
                <c:pt idx="24">
                  <c:v>117.09652680080031</c:v>
                </c:pt>
                <c:pt idx="25">
                  <c:v>112.01223455378627</c:v>
                </c:pt>
                <c:pt idx="26">
                  <c:v>110.03215197161134</c:v>
                </c:pt>
                <c:pt idx="27">
                  <c:v>109.91511394741684</c:v>
                </c:pt>
                <c:pt idx="28">
                  <c:v>110.53232832468815</c:v>
                </c:pt>
                <c:pt idx="29">
                  <c:v>111.54221848303735</c:v>
                </c:pt>
                <c:pt idx="30">
                  <c:v>112.59892459020946</c:v>
                </c:pt>
                <c:pt idx="31">
                  <c:v>113.64797173407352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799424"/>
        <c:axId val="227800960"/>
      </c:scatterChart>
      <c:valAx>
        <c:axId val="227799424"/>
        <c:scaling>
          <c:orientation val="minMax"/>
        </c:scaling>
        <c:axPos val="b"/>
        <c:numFmt formatCode="General" sourceLinked="1"/>
        <c:tickLblPos val="nextTo"/>
        <c:crossAx val="227800960"/>
        <c:crosses val="autoZero"/>
        <c:crossBetween val="midCat"/>
      </c:valAx>
      <c:valAx>
        <c:axId val="227800960"/>
        <c:scaling>
          <c:orientation val="minMax"/>
        </c:scaling>
        <c:axPos val="l"/>
        <c:majorGridlines/>
        <c:numFmt formatCode="General" sourceLinked="1"/>
        <c:tickLblPos val="nextTo"/>
        <c:crossAx val="227799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'980054'!$E$1719:$E$1750</c:f>
              <c:numCache>
                <c:formatCode>General</c:formatCode>
                <c:ptCount val="32"/>
                <c:pt idx="0">
                  <c:v>53</c:v>
                </c:pt>
                <c:pt idx="1">
                  <c:v>54</c:v>
                </c:pt>
                <c:pt idx="2">
                  <c:v>51</c:v>
                </c:pt>
                <c:pt idx="3">
                  <c:v>62</c:v>
                </c:pt>
                <c:pt idx="4">
                  <c:v>65</c:v>
                </c:pt>
                <c:pt idx="5">
                  <c:v>74</c:v>
                </c:pt>
                <c:pt idx="6">
                  <c:v>72</c:v>
                </c:pt>
                <c:pt idx="7">
                  <c:v>72</c:v>
                </c:pt>
                <c:pt idx="8">
                  <c:v>110</c:v>
                </c:pt>
                <c:pt idx="9">
                  <c:v>95</c:v>
                </c:pt>
                <c:pt idx="10">
                  <c:v>119</c:v>
                </c:pt>
                <c:pt idx="11">
                  <c:v>145</c:v>
                </c:pt>
                <c:pt idx="12">
                  <c:v>182</c:v>
                </c:pt>
                <c:pt idx="13">
                  <c:v>214</c:v>
                </c:pt>
                <c:pt idx="14">
                  <c:v>341</c:v>
                </c:pt>
                <c:pt idx="15">
                  <c:v>325</c:v>
                </c:pt>
                <c:pt idx="16">
                  <c:v>366</c:v>
                </c:pt>
                <c:pt idx="17">
                  <c:v>290</c:v>
                </c:pt>
                <c:pt idx="18">
                  <c:v>259</c:v>
                </c:pt>
                <c:pt idx="19">
                  <c:v>198</c:v>
                </c:pt>
                <c:pt idx="20">
                  <c:v>186</c:v>
                </c:pt>
                <c:pt idx="21">
                  <c:v>143</c:v>
                </c:pt>
                <c:pt idx="22">
                  <c:v>121</c:v>
                </c:pt>
                <c:pt idx="23">
                  <c:v>115</c:v>
                </c:pt>
                <c:pt idx="24">
                  <c:v>107</c:v>
                </c:pt>
                <c:pt idx="25">
                  <c:v>100</c:v>
                </c:pt>
                <c:pt idx="26">
                  <c:v>79</c:v>
                </c:pt>
                <c:pt idx="27">
                  <c:v>84</c:v>
                </c:pt>
                <c:pt idx="28">
                  <c:v>69</c:v>
                </c:pt>
                <c:pt idx="29">
                  <c:v>77</c:v>
                </c:pt>
                <c:pt idx="30">
                  <c:v>76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'980054'!$F$1719:$F$1750</c:f>
              <c:numCache>
                <c:formatCode>0</c:formatCode>
                <c:ptCount val="32"/>
                <c:pt idx="0">
                  <c:v>59.210938156006804</c:v>
                </c:pt>
                <c:pt idx="1">
                  <c:v>59.908941901727601</c:v>
                </c:pt>
                <c:pt idx="2">
                  <c:v>60.668872970168231</c:v>
                </c:pt>
                <c:pt idx="3">
                  <c:v>61.480501050104941</c:v>
                </c:pt>
                <c:pt idx="4">
                  <c:v>62.489751604713689</c:v>
                </c:pt>
                <c:pt idx="5">
                  <c:v>63.892874886168556</c:v>
                </c:pt>
                <c:pt idx="6">
                  <c:v>66.460772056748198</c:v>
                </c:pt>
                <c:pt idx="7">
                  <c:v>71.427476022748081</c:v>
                </c:pt>
                <c:pt idx="8">
                  <c:v>80.70157484362457</c:v>
                </c:pt>
                <c:pt idx="9">
                  <c:v>96.680782854860851</c:v>
                </c:pt>
                <c:pt idx="10">
                  <c:v>120.5589321684666</c:v>
                </c:pt>
                <c:pt idx="11">
                  <c:v>155.61831126417039</c:v>
                </c:pt>
                <c:pt idx="12">
                  <c:v>198.95282721765187</c:v>
                </c:pt>
                <c:pt idx="13">
                  <c:v>243.14143931775513</c:v>
                </c:pt>
                <c:pt idx="14">
                  <c:v>285.40028052601559</c:v>
                </c:pt>
                <c:pt idx="15">
                  <c:v>313.54312097118407</c:v>
                </c:pt>
                <c:pt idx="16">
                  <c:v>319.98040808365124</c:v>
                </c:pt>
                <c:pt idx="17">
                  <c:v>303.38047169787035</c:v>
                </c:pt>
                <c:pt idx="18">
                  <c:v>271.70672298216891</c:v>
                </c:pt>
                <c:pt idx="19">
                  <c:v>228.48588311834797</c:v>
                </c:pt>
                <c:pt idx="20">
                  <c:v>183.59185296168951</c:v>
                </c:pt>
                <c:pt idx="21">
                  <c:v>145.33289885372599</c:v>
                </c:pt>
                <c:pt idx="22">
                  <c:v>115.77821176962851</c:v>
                </c:pt>
                <c:pt idx="23">
                  <c:v>97.241397341609655</c:v>
                </c:pt>
                <c:pt idx="24">
                  <c:v>87.344001561320212</c:v>
                </c:pt>
                <c:pt idx="25">
                  <c:v>82.258749375563568</c:v>
                </c:pt>
                <c:pt idx="26">
                  <c:v>79.887247232396547</c:v>
                </c:pt>
                <c:pt idx="27">
                  <c:v>79.261546543860675</c:v>
                </c:pt>
                <c:pt idx="28">
                  <c:v>79.449417995460422</c:v>
                </c:pt>
                <c:pt idx="29">
                  <c:v>80.005027229594148</c:v>
                </c:pt>
                <c:pt idx="30">
                  <c:v>80.654860040376533</c:v>
                </c:pt>
                <c:pt idx="31">
                  <c:v>81.320689611111831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7838976"/>
        <c:axId val="227844864"/>
      </c:scatterChart>
      <c:valAx>
        <c:axId val="227838976"/>
        <c:scaling>
          <c:orientation val="minMax"/>
        </c:scaling>
        <c:axPos val="b"/>
        <c:numFmt formatCode="General" sourceLinked="1"/>
        <c:tickLblPos val="nextTo"/>
        <c:crossAx val="227844864"/>
        <c:crosses val="autoZero"/>
        <c:crossBetween val="midCat"/>
      </c:valAx>
      <c:valAx>
        <c:axId val="227844864"/>
        <c:scaling>
          <c:orientation val="minMax"/>
        </c:scaling>
        <c:axPos val="l"/>
        <c:majorGridlines/>
        <c:numFmt formatCode="General" sourceLinked="1"/>
        <c:tickLblPos val="nextTo"/>
        <c:crossAx val="227838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'980054'!$E$1769:$E$1800</c:f>
              <c:numCache>
                <c:formatCode>General</c:formatCode>
                <c:ptCount val="32"/>
                <c:pt idx="0">
                  <c:v>61</c:v>
                </c:pt>
                <c:pt idx="1">
                  <c:v>54</c:v>
                </c:pt>
                <c:pt idx="2">
                  <c:v>56</c:v>
                </c:pt>
                <c:pt idx="3">
                  <c:v>68</c:v>
                </c:pt>
                <c:pt idx="4">
                  <c:v>73</c:v>
                </c:pt>
                <c:pt idx="5">
                  <c:v>66</c:v>
                </c:pt>
                <c:pt idx="6">
                  <c:v>67</c:v>
                </c:pt>
                <c:pt idx="7">
                  <c:v>60</c:v>
                </c:pt>
                <c:pt idx="8">
                  <c:v>104</c:v>
                </c:pt>
                <c:pt idx="9">
                  <c:v>115</c:v>
                </c:pt>
                <c:pt idx="10">
                  <c:v>138</c:v>
                </c:pt>
                <c:pt idx="11">
                  <c:v>137</c:v>
                </c:pt>
                <c:pt idx="12">
                  <c:v>192</c:v>
                </c:pt>
                <c:pt idx="13">
                  <c:v>252</c:v>
                </c:pt>
                <c:pt idx="14">
                  <c:v>284</c:v>
                </c:pt>
                <c:pt idx="15">
                  <c:v>337</c:v>
                </c:pt>
                <c:pt idx="16">
                  <c:v>350</c:v>
                </c:pt>
                <c:pt idx="17">
                  <c:v>335</c:v>
                </c:pt>
                <c:pt idx="18">
                  <c:v>301</c:v>
                </c:pt>
                <c:pt idx="19">
                  <c:v>220</c:v>
                </c:pt>
                <c:pt idx="20">
                  <c:v>189</c:v>
                </c:pt>
                <c:pt idx="21">
                  <c:v>160</c:v>
                </c:pt>
                <c:pt idx="22">
                  <c:v>126</c:v>
                </c:pt>
                <c:pt idx="23">
                  <c:v>108</c:v>
                </c:pt>
                <c:pt idx="24">
                  <c:v>101</c:v>
                </c:pt>
                <c:pt idx="25">
                  <c:v>89</c:v>
                </c:pt>
                <c:pt idx="26">
                  <c:v>83</c:v>
                </c:pt>
                <c:pt idx="27">
                  <c:v>79</c:v>
                </c:pt>
                <c:pt idx="28">
                  <c:v>89</c:v>
                </c:pt>
                <c:pt idx="29">
                  <c:v>88</c:v>
                </c:pt>
                <c:pt idx="30">
                  <c:v>81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'980054'!$F$1769:$F$1800</c:f>
              <c:numCache>
                <c:formatCode>0</c:formatCode>
                <c:ptCount val="32"/>
                <c:pt idx="0">
                  <c:v>60.0595845323055</c:v>
                </c:pt>
                <c:pt idx="1">
                  <c:v>60.977435097189719</c:v>
                </c:pt>
                <c:pt idx="2">
                  <c:v>61.964594547872039</c:v>
                </c:pt>
                <c:pt idx="3">
                  <c:v>62.985252886844378</c:v>
                </c:pt>
                <c:pt idx="4">
                  <c:v>64.175356667864193</c:v>
                </c:pt>
                <c:pt idx="5">
                  <c:v>65.698217065025091</c:v>
                </c:pt>
                <c:pt idx="6">
                  <c:v>68.300525000791438</c:v>
                </c:pt>
                <c:pt idx="7">
                  <c:v>73.165450955472565</c:v>
                </c:pt>
                <c:pt idx="8">
                  <c:v>82.208110074139313</c:v>
                </c:pt>
                <c:pt idx="9">
                  <c:v>97.953061730243604</c:v>
                </c:pt>
                <c:pt idx="10">
                  <c:v>121.86598003643635</c:v>
                </c:pt>
                <c:pt idx="11">
                  <c:v>157.63637855541685</c:v>
                </c:pt>
                <c:pt idx="12">
                  <c:v>202.74102173052503</c:v>
                </c:pt>
                <c:pt idx="13">
                  <c:v>249.69832631847891</c:v>
                </c:pt>
                <c:pt idx="14">
                  <c:v>295.73885200309866</c:v>
                </c:pt>
                <c:pt idx="15">
                  <c:v>327.74027001990106</c:v>
                </c:pt>
                <c:pt idx="16">
                  <c:v>337.04060592971024</c:v>
                </c:pt>
                <c:pt idx="17">
                  <c:v>321.54349861874755</c:v>
                </c:pt>
                <c:pt idx="18">
                  <c:v>289.23316540643845</c:v>
                </c:pt>
                <c:pt idx="19">
                  <c:v>244.02124790593078</c:v>
                </c:pt>
                <c:pt idx="20">
                  <c:v>196.49447947642955</c:v>
                </c:pt>
                <c:pt idx="21">
                  <c:v>155.779745942087</c:v>
                </c:pt>
                <c:pt idx="22">
                  <c:v>124.31595396340838</c:v>
                </c:pt>
                <c:pt idx="23">
                  <c:v>104.67156562449487</c:v>
                </c:pt>
                <c:pt idx="24">
                  <c:v>94.295715941983758</c:v>
                </c:pt>
                <c:pt idx="25">
                  <c:v>89.079482507480009</c:v>
                </c:pt>
                <c:pt idx="26">
                  <c:v>86.779619055762993</c:v>
                </c:pt>
                <c:pt idx="27">
                  <c:v>86.341351081471785</c:v>
                </c:pt>
                <c:pt idx="28">
                  <c:v>86.729510088976667</c:v>
                </c:pt>
                <c:pt idx="29">
                  <c:v>87.524601635548578</c:v>
                </c:pt>
                <c:pt idx="30">
                  <c:v>88.402632827899055</c:v>
                </c:pt>
                <c:pt idx="31">
                  <c:v>89.288719214237005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8808576"/>
        <c:axId val="228810112"/>
      </c:scatterChart>
      <c:valAx>
        <c:axId val="228808576"/>
        <c:scaling>
          <c:orientation val="minMax"/>
        </c:scaling>
        <c:axPos val="b"/>
        <c:numFmt formatCode="General" sourceLinked="1"/>
        <c:tickLblPos val="nextTo"/>
        <c:crossAx val="228810112"/>
        <c:crosses val="autoZero"/>
        <c:crossBetween val="midCat"/>
      </c:valAx>
      <c:valAx>
        <c:axId val="228810112"/>
        <c:scaling>
          <c:orientation val="minMax"/>
        </c:scaling>
        <c:axPos val="l"/>
        <c:majorGridlines/>
        <c:numFmt formatCode="General" sourceLinked="1"/>
        <c:tickLblPos val="nextTo"/>
        <c:crossAx val="228808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'980054'!$E$1819:$E$1850</c:f>
              <c:numCache>
                <c:formatCode>General</c:formatCode>
                <c:ptCount val="32"/>
                <c:pt idx="0">
                  <c:v>53</c:v>
                </c:pt>
                <c:pt idx="1">
                  <c:v>68</c:v>
                </c:pt>
                <c:pt idx="2">
                  <c:v>55</c:v>
                </c:pt>
                <c:pt idx="3">
                  <c:v>48</c:v>
                </c:pt>
                <c:pt idx="4">
                  <c:v>74</c:v>
                </c:pt>
                <c:pt idx="5">
                  <c:v>85</c:v>
                </c:pt>
                <c:pt idx="6">
                  <c:v>87</c:v>
                </c:pt>
                <c:pt idx="7">
                  <c:v>76</c:v>
                </c:pt>
                <c:pt idx="8">
                  <c:v>87</c:v>
                </c:pt>
                <c:pt idx="9">
                  <c:v>115</c:v>
                </c:pt>
                <c:pt idx="10">
                  <c:v>139</c:v>
                </c:pt>
                <c:pt idx="11">
                  <c:v>149</c:v>
                </c:pt>
                <c:pt idx="12">
                  <c:v>199</c:v>
                </c:pt>
                <c:pt idx="13">
                  <c:v>240</c:v>
                </c:pt>
                <c:pt idx="14">
                  <c:v>295</c:v>
                </c:pt>
                <c:pt idx="15">
                  <c:v>357</c:v>
                </c:pt>
                <c:pt idx="16">
                  <c:v>370</c:v>
                </c:pt>
                <c:pt idx="17">
                  <c:v>335</c:v>
                </c:pt>
                <c:pt idx="18">
                  <c:v>297</c:v>
                </c:pt>
                <c:pt idx="19">
                  <c:v>221</c:v>
                </c:pt>
                <c:pt idx="20">
                  <c:v>194</c:v>
                </c:pt>
                <c:pt idx="21">
                  <c:v>165</c:v>
                </c:pt>
                <c:pt idx="22">
                  <c:v>141</c:v>
                </c:pt>
                <c:pt idx="23">
                  <c:v>85</c:v>
                </c:pt>
                <c:pt idx="24">
                  <c:v>98</c:v>
                </c:pt>
                <c:pt idx="25">
                  <c:v>71</c:v>
                </c:pt>
                <c:pt idx="26">
                  <c:v>89</c:v>
                </c:pt>
                <c:pt idx="27">
                  <c:v>77</c:v>
                </c:pt>
                <c:pt idx="28">
                  <c:v>96</c:v>
                </c:pt>
                <c:pt idx="29">
                  <c:v>70</c:v>
                </c:pt>
                <c:pt idx="30">
                  <c:v>87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'980054'!$F$1819:$F$1850</c:f>
              <c:numCache>
                <c:formatCode>0</c:formatCode>
                <c:ptCount val="32"/>
                <c:pt idx="0">
                  <c:v>61.982474270777587</c:v>
                </c:pt>
                <c:pt idx="1">
                  <c:v>62.679721823492336</c:v>
                </c:pt>
                <c:pt idx="2">
                  <c:v>63.435822362362671</c:v>
                </c:pt>
                <c:pt idx="3">
                  <c:v>64.236483447074619</c:v>
                </c:pt>
                <c:pt idx="4">
                  <c:v>65.220164677262048</c:v>
                </c:pt>
                <c:pt idx="5">
                  <c:v>66.577562216581256</c:v>
                </c:pt>
                <c:pt idx="6">
                  <c:v>69.072592030919211</c:v>
                </c:pt>
                <c:pt idx="7">
                  <c:v>73.971299452781395</c:v>
                </c:pt>
                <c:pt idx="8">
                  <c:v>83.299689518308696</c:v>
                </c:pt>
                <c:pt idx="9">
                  <c:v>99.698180983214073</c:v>
                </c:pt>
                <c:pt idx="10">
                  <c:v>124.66348702986616</c:v>
                </c:pt>
                <c:pt idx="11">
                  <c:v>161.96703913001764</c:v>
                </c:pt>
                <c:pt idx="12">
                  <c:v>208.85247218968442</c:v>
                </c:pt>
                <c:pt idx="13">
                  <c:v>257.42309757180766</c:v>
                </c:pt>
                <c:pt idx="14">
                  <c:v>304.67865701262656</c:v>
                </c:pt>
                <c:pt idx="15">
                  <c:v>336.99778085857548</c:v>
                </c:pt>
                <c:pt idx="16">
                  <c:v>345.54082878925863</c:v>
                </c:pt>
                <c:pt idx="17">
                  <c:v>328.37520603106094</c:v>
                </c:pt>
                <c:pt idx="18">
                  <c:v>294.04421505767493</c:v>
                </c:pt>
                <c:pt idx="19">
                  <c:v>246.58118180318817</c:v>
                </c:pt>
                <c:pt idx="20">
                  <c:v>197.01710919608755</c:v>
                </c:pt>
                <c:pt idx="21">
                  <c:v>154.72729410931558</c:v>
                </c:pt>
                <c:pt idx="22">
                  <c:v>122.11097964973096</c:v>
                </c:pt>
                <c:pt idx="23">
                  <c:v>101.72942856710839</c:v>
                </c:pt>
                <c:pt idx="24">
                  <c:v>90.898597016344084</c:v>
                </c:pt>
                <c:pt idx="25">
                  <c:v>85.358023662329074</c:v>
                </c:pt>
                <c:pt idx="26">
                  <c:v>82.776297393626464</c:v>
                </c:pt>
                <c:pt idx="27">
                  <c:v>82.076077646644421</c:v>
                </c:pt>
                <c:pt idx="28">
                  <c:v>82.246137547084189</c:v>
                </c:pt>
                <c:pt idx="29">
                  <c:v>82.798128619183856</c:v>
                </c:pt>
                <c:pt idx="30">
                  <c:v>83.448510963927262</c:v>
                </c:pt>
                <c:pt idx="31">
                  <c:v>84.115328418170591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8209792"/>
        <c:axId val="228211328"/>
      </c:scatterChart>
      <c:valAx>
        <c:axId val="228209792"/>
        <c:scaling>
          <c:orientation val="minMax"/>
        </c:scaling>
        <c:axPos val="b"/>
        <c:numFmt formatCode="General" sourceLinked="1"/>
        <c:tickLblPos val="nextTo"/>
        <c:crossAx val="228211328"/>
        <c:crosses val="autoZero"/>
        <c:crossBetween val="midCat"/>
      </c:valAx>
      <c:valAx>
        <c:axId val="228211328"/>
        <c:scaling>
          <c:orientation val="minMax"/>
        </c:scaling>
        <c:axPos val="l"/>
        <c:majorGridlines/>
        <c:numFmt formatCode="General" sourceLinked="1"/>
        <c:tickLblPos val="nextTo"/>
        <c:crossAx val="228209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'980054'!$E$1869:$E$1900</c:f>
              <c:numCache>
                <c:formatCode>General</c:formatCode>
                <c:ptCount val="32"/>
                <c:pt idx="0">
                  <c:v>69</c:v>
                </c:pt>
                <c:pt idx="1">
                  <c:v>60</c:v>
                </c:pt>
                <c:pt idx="2">
                  <c:v>64</c:v>
                </c:pt>
                <c:pt idx="3">
                  <c:v>73</c:v>
                </c:pt>
                <c:pt idx="4">
                  <c:v>75</c:v>
                </c:pt>
                <c:pt idx="5">
                  <c:v>87</c:v>
                </c:pt>
                <c:pt idx="6">
                  <c:v>80</c:v>
                </c:pt>
                <c:pt idx="7">
                  <c:v>101</c:v>
                </c:pt>
                <c:pt idx="8">
                  <c:v>87</c:v>
                </c:pt>
                <c:pt idx="9">
                  <c:v>126</c:v>
                </c:pt>
                <c:pt idx="10">
                  <c:v>152</c:v>
                </c:pt>
                <c:pt idx="11">
                  <c:v>196</c:v>
                </c:pt>
                <c:pt idx="12">
                  <c:v>253</c:v>
                </c:pt>
                <c:pt idx="13">
                  <c:v>252</c:v>
                </c:pt>
                <c:pt idx="14">
                  <c:v>331</c:v>
                </c:pt>
                <c:pt idx="15">
                  <c:v>360</c:v>
                </c:pt>
                <c:pt idx="16">
                  <c:v>378</c:v>
                </c:pt>
                <c:pt idx="17">
                  <c:v>349</c:v>
                </c:pt>
                <c:pt idx="18">
                  <c:v>310</c:v>
                </c:pt>
                <c:pt idx="19">
                  <c:v>275</c:v>
                </c:pt>
                <c:pt idx="20">
                  <c:v>201</c:v>
                </c:pt>
                <c:pt idx="21">
                  <c:v>162</c:v>
                </c:pt>
                <c:pt idx="22">
                  <c:v>125</c:v>
                </c:pt>
                <c:pt idx="23">
                  <c:v>100</c:v>
                </c:pt>
                <c:pt idx="24">
                  <c:v>91</c:v>
                </c:pt>
                <c:pt idx="25">
                  <c:v>84</c:v>
                </c:pt>
                <c:pt idx="26">
                  <c:v>86</c:v>
                </c:pt>
                <c:pt idx="27">
                  <c:v>89</c:v>
                </c:pt>
                <c:pt idx="28">
                  <c:v>84</c:v>
                </c:pt>
                <c:pt idx="29">
                  <c:v>89</c:v>
                </c:pt>
                <c:pt idx="30">
                  <c:v>91</c:v>
                </c:pt>
                <c:pt idx="31">
                  <c:v>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'980054'!$F$1869:$F$1900</c:f>
              <c:numCache>
                <c:formatCode>0</c:formatCode>
                <c:ptCount val="32"/>
                <c:pt idx="0">
                  <c:v>69.883805082277931</c:v>
                </c:pt>
                <c:pt idx="1">
                  <c:v>70.320734815580551</c:v>
                </c:pt>
                <c:pt idx="2">
                  <c:v>70.832387805636614</c:v>
                </c:pt>
                <c:pt idx="3">
                  <c:v>71.471066314970017</c:v>
                </c:pt>
                <c:pt idx="4">
                  <c:v>72.464700644467314</c:v>
                </c:pt>
                <c:pt idx="5">
                  <c:v>74.147040211743018</c:v>
                </c:pt>
                <c:pt idx="6">
                  <c:v>77.584104226347392</c:v>
                </c:pt>
                <c:pt idx="7">
                  <c:v>84.4299757769693</c:v>
                </c:pt>
                <c:pt idx="8">
                  <c:v>96.983133278236267</c:v>
                </c:pt>
                <c:pt idx="9">
                  <c:v>117.81857454919896</c:v>
                </c:pt>
                <c:pt idx="10">
                  <c:v>147.67802423712141</c:v>
                </c:pt>
                <c:pt idx="11">
                  <c:v>189.70961618594183</c:v>
                </c:pt>
                <c:pt idx="12">
                  <c:v>239.57136140499489</c:v>
                </c:pt>
                <c:pt idx="13">
                  <c:v>288.48492210497056</c:v>
                </c:pt>
                <c:pt idx="14">
                  <c:v>333.34751569411088</c:v>
                </c:pt>
                <c:pt idx="15">
                  <c:v>361.30084334702752</c:v>
                </c:pt>
                <c:pt idx="16">
                  <c:v>365.07052006771249</c:v>
                </c:pt>
                <c:pt idx="17">
                  <c:v>344.07723304430567</c:v>
                </c:pt>
                <c:pt idx="18">
                  <c:v>307.43065820430206</c:v>
                </c:pt>
                <c:pt idx="19">
                  <c:v>258.45931022983211</c:v>
                </c:pt>
                <c:pt idx="20">
                  <c:v>207.68018789115411</c:v>
                </c:pt>
                <c:pt idx="21">
                  <c:v>163.95456546501703</c:v>
                </c:pt>
                <c:pt idx="22">
                  <c:v>129.46061213430343</c:v>
                </c:pt>
                <c:pt idx="23">
                  <c:v>107.10840478899868</c:v>
                </c:pt>
                <c:pt idx="24">
                  <c:v>94.614862006452086</c:v>
                </c:pt>
                <c:pt idx="25">
                  <c:v>87.749335446559371</c:v>
                </c:pt>
                <c:pt idx="26">
                  <c:v>84.109532080741971</c:v>
                </c:pt>
                <c:pt idx="27">
                  <c:v>82.647595384340249</c:v>
                </c:pt>
                <c:pt idx="28">
                  <c:v>82.349413684846496</c:v>
                </c:pt>
                <c:pt idx="29">
                  <c:v>82.496216343146031</c:v>
                </c:pt>
                <c:pt idx="30">
                  <c:v>82.825410583532175</c:v>
                </c:pt>
                <c:pt idx="31">
                  <c:v>83.206171408950269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28855808"/>
        <c:axId val="228857344"/>
      </c:scatterChart>
      <c:valAx>
        <c:axId val="228855808"/>
        <c:scaling>
          <c:orientation val="minMax"/>
        </c:scaling>
        <c:axPos val="b"/>
        <c:numFmt formatCode="General" sourceLinked="1"/>
        <c:tickLblPos val="nextTo"/>
        <c:crossAx val="228857344"/>
        <c:crosses val="autoZero"/>
        <c:crossBetween val="midCat"/>
      </c:valAx>
      <c:valAx>
        <c:axId val="228857344"/>
        <c:scaling>
          <c:orientation val="minMax"/>
        </c:scaling>
        <c:axPos val="l"/>
        <c:majorGridlines/>
        <c:numFmt formatCode="General" sourceLinked="1"/>
        <c:tickLblPos val="nextTo"/>
        <c:crossAx val="228855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-90.324480385451636</c:v>
                </c:pt>
                <c:pt idx="1">
                  <c:v>-90.287530516685749</c:v>
                </c:pt>
                <c:pt idx="2">
                  <c:v>-90.219977102095598</c:v>
                </c:pt>
                <c:pt idx="3">
                  <c:v>-90.179161470869985</c:v>
                </c:pt>
                <c:pt idx="4">
                  <c:v>-90.152722180819325</c:v>
                </c:pt>
                <c:pt idx="5">
                  <c:v>-90.188411071367852</c:v>
                </c:pt>
                <c:pt idx="6">
                  <c:v>-90.278426111188367</c:v>
                </c:pt>
                <c:pt idx="7">
                  <c:v>-90.164595143268713</c:v>
                </c:pt>
                <c:pt idx="8">
                  <c:v>-90.190914461073746</c:v>
                </c:pt>
                <c:pt idx="9">
                  <c:v>-90.212159483989694</c:v>
                </c:pt>
                <c:pt idx="10">
                  <c:v>-90.270459468224445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-90.27308104427631</c:v>
                </c:pt>
                <c:pt idx="1">
                  <c:v>-90.244575984380333</c:v>
                </c:pt>
                <c:pt idx="2">
                  <c:v>-90.25679895575999</c:v>
                </c:pt>
                <c:pt idx="3">
                  <c:v>-90.218565188754269</c:v>
                </c:pt>
                <c:pt idx="4">
                  <c:v>-90.226100972603845</c:v>
                </c:pt>
                <c:pt idx="5">
                  <c:v>-90.208605344797746</c:v>
                </c:pt>
                <c:pt idx="6">
                  <c:v>-90.175618474216279</c:v>
                </c:pt>
                <c:pt idx="7">
                  <c:v>-90.152745127289364</c:v>
                </c:pt>
                <c:pt idx="8">
                  <c:v>-90.172014077106084</c:v>
                </c:pt>
                <c:pt idx="9">
                  <c:v>-90.259987035715113</c:v>
                </c:pt>
                <c:pt idx="10">
                  <c:v>-90.260362805613454</c:v>
                </c:pt>
              </c:numCache>
            </c:numRef>
          </c:yVal>
        </c:ser>
        <c:axId val="229112448"/>
        <c:axId val="228922112"/>
      </c:scatterChart>
      <c:valAx>
        <c:axId val="229112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228922112"/>
        <c:crosses val="autoZero"/>
        <c:crossBetween val="midCat"/>
        <c:majorUnit val="1"/>
      </c:valAx>
      <c:valAx>
        <c:axId val="2289221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1.1474469305794609E-2"/>
              <c:y val="0.38077766366160815"/>
            </c:manualLayout>
          </c:layout>
        </c:title>
        <c:numFmt formatCode="0.000" sourceLinked="0"/>
        <c:tickLblPos val="nextTo"/>
        <c:crossAx val="2291124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'980054'!$E$169:$E$200</c:f>
              <c:numCache>
                <c:formatCode>General</c:formatCode>
                <c:ptCount val="32"/>
                <c:pt idx="0">
                  <c:v>52</c:v>
                </c:pt>
                <c:pt idx="1">
                  <c:v>77</c:v>
                </c:pt>
                <c:pt idx="2">
                  <c:v>75</c:v>
                </c:pt>
                <c:pt idx="3">
                  <c:v>101</c:v>
                </c:pt>
                <c:pt idx="4">
                  <c:v>82</c:v>
                </c:pt>
                <c:pt idx="5">
                  <c:v>85</c:v>
                </c:pt>
                <c:pt idx="6">
                  <c:v>106</c:v>
                </c:pt>
                <c:pt idx="7">
                  <c:v>101</c:v>
                </c:pt>
                <c:pt idx="8">
                  <c:v>115</c:v>
                </c:pt>
                <c:pt idx="9">
                  <c:v>147</c:v>
                </c:pt>
                <c:pt idx="10">
                  <c:v>151</c:v>
                </c:pt>
                <c:pt idx="11">
                  <c:v>188</c:v>
                </c:pt>
                <c:pt idx="12">
                  <c:v>224</c:v>
                </c:pt>
                <c:pt idx="13">
                  <c:v>264</c:v>
                </c:pt>
                <c:pt idx="14">
                  <c:v>334</c:v>
                </c:pt>
                <c:pt idx="15">
                  <c:v>339</c:v>
                </c:pt>
                <c:pt idx="16">
                  <c:v>333</c:v>
                </c:pt>
                <c:pt idx="17">
                  <c:v>279</c:v>
                </c:pt>
                <c:pt idx="18">
                  <c:v>284</c:v>
                </c:pt>
                <c:pt idx="19">
                  <c:v>241</c:v>
                </c:pt>
                <c:pt idx="20">
                  <c:v>191</c:v>
                </c:pt>
                <c:pt idx="21">
                  <c:v>157</c:v>
                </c:pt>
                <c:pt idx="22">
                  <c:v>139</c:v>
                </c:pt>
                <c:pt idx="23">
                  <c:v>118</c:v>
                </c:pt>
                <c:pt idx="24">
                  <c:v>93</c:v>
                </c:pt>
                <c:pt idx="25">
                  <c:v>111</c:v>
                </c:pt>
                <c:pt idx="26">
                  <c:v>122</c:v>
                </c:pt>
                <c:pt idx="27">
                  <c:v>112</c:v>
                </c:pt>
                <c:pt idx="28">
                  <c:v>118</c:v>
                </c:pt>
                <c:pt idx="29">
                  <c:v>118</c:v>
                </c:pt>
                <c:pt idx="30">
                  <c:v>107</c:v>
                </c:pt>
                <c:pt idx="31">
                  <c:v>137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'980054'!$F$169:$F$200</c:f>
              <c:numCache>
                <c:formatCode>0</c:formatCode>
                <c:ptCount val="32"/>
                <c:pt idx="0">
                  <c:v>73.909321336722428</c:v>
                </c:pt>
                <c:pt idx="1">
                  <c:v>75.320392291399415</c:v>
                </c:pt>
                <c:pt idx="2">
                  <c:v>76.861905082504165</c:v>
                </c:pt>
                <c:pt idx="3">
                  <c:v>78.508025289759644</c:v>
                </c:pt>
                <c:pt idx="4">
                  <c:v>80.515939537213512</c:v>
                </c:pt>
                <c:pt idx="5">
                  <c:v>83.161521995625463</c:v>
                </c:pt>
                <c:pt idx="6">
                  <c:v>87.602998828149595</c:v>
                </c:pt>
                <c:pt idx="7">
                  <c:v>95.361327650936829</c:v>
                </c:pt>
                <c:pt idx="8">
                  <c:v>108.46720607816921</c:v>
                </c:pt>
                <c:pt idx="9">
                  <c:v>129.0367409280648</c:v>
                </c:pt>
                <c:pt idx="10">
                  <c:v>157.24314652035383</c:v>
                </c:pt>
                <c:pt idx="11">
                  <c:v>195.3109710920815</c:v>
                </c:pt>
                <c:pt idx="12">
                  <c:v>238.42774066826502</c:v>
                </c:pt>
                <c:pt idx="13">
                  <c:v>278.45500913361894</c:v>
                </c:pt>
                <c:pt idx="14">
                  <c:v>312.28157971309548</c:v>
                </c:pt>
                <c:pt idx="15">
                  <c:v>329.64269322867483</c:v>
                </c:pt>
                <c:pt idx="16">
                  <c:v>326.07558022545038</c:v>
                </c:pt>
                <c:pt idx="17">
                  <c:v>303.17680650050931</c:v>
                </c:pt>
                <c:pt idx="18">
                  <c:v>270.16062054367512</c:v>
                </c:pt>
                <c:pt idx="19">
                  <c:v>229.9242757795603</c:v>
                </c:pt>
                <c:pt idx="20">
                  <c:v>191.12574295755104</c:v>
                </c:pt>
                <c:pt idx="21">
                  <c:v>159.89608256748119</c:v>
                </c:pt>
                <c:pt idx="22">
                  <c:v>136.97873921199326</c:v>
                </c:pt>
                <c:pt idx="23">
                  <c:v>123.38819450641779</c:v>
                </c:pt>
                <c:pt idx="24">
                  <c:v>116.66530520044937</c:v>
                </c:pt>
                <c:pt idx="25">
                  <c:v>113.67509586582763</c:v>
                </c:pt>
                <c:pt idx="26">
                  <c:v>112.82535538021141</c:v>
                </c:pt>
                <c:pt idx="27">
                  <c:v>113.33042011766909</c:v>
                </c:pt>
                <c:pt idx="28">
                  <c:v>114.3166319537242</c:v>
                </c:pt>
                <c:pt idx="29">
                  <c:v>115.68674595638653</c:v>
                </c:pt>
                <c:pt idx="30">
                  <c:v>117.06978716593328</c:v>
                </c:pt>
                <c:pt idx="31">
                  <c:v>118.43248420214424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047808"/>
        <c:axId val="195049344"/>
      </c:scatterChart>
      <c:valAx>
        <c:axId val="195047808"/>
        <c:scaling>
          <c:orientation val="minMax"/>
        </c:scaling>
        <c:axPos val="b"/>
        <c:numFmt formatCode="General" sourceLinked="1"/>
        <c:tickLblPos val="nextTo"/>
        <c:crossAx val="195049344"/>
        <c:crosses val="autoZero"/>
        <c:crossBetween val="midCat"/>
      </c:valAx>
      <c:valAx>
        <c:axId val="195049344"/>
        <c:scaling>
          <c:orientation val="minMax"/>
        </c:scaling>
        <c:axPos val="l"/>
        <c:majorGridlines/>
        <c:numFmt formatCode="General" sourceLinked="1"/>
        <c:tickLblPos val="nextTo"/>
        <c:crossAx val="195047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26E-4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1.1695263808503045</c:v>
                </c:pt>
                <c:pt idx="1">
                  <c:v>1.1699005270957734</c:v>
                </c:pt>
                <c:pt idx="2">
                  <c:v>1.1705854922026497</c:v>
                </c:pt>
                <c:pt idx="3">
                  <c:v>1.1709999328348764</c:v>
                </c:pt>
                <c:pt idx="4">
                  <c:v>1.1712686325318735</c:v>
                </c:pt>
                <c:pt idx="5">
                  <c:v>1.170905973950318</c:v>
                </c:pt>
                <c:pt idx="6">
                  <c:v>1.1699927717486478</c:v>
                </c:pt>
                <c:pt idx="7">
                  <c:v>1.171147945910443</c:v>
                </c:pt>
                <c:pt idx="8">
                  <c:v>1.1708805480315547</c:v>
                </c:pt>
                <c:pt idx="9">
                  <c:v>1.1706648378375262</c:v>
                </c:pt>
                <c:pt idx="10">
                  <c:v>1.1700735067333294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26E-4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1.1700469374900984</c:v>
                </c:pt>
                <c:pt idx="1">
                  <c:v>1.1703359292649873</c:v>
                </c:pt>
                <c:pt idx="2">
                  <c:v>1.1702119832258717</c:v>
                </c:pt>
                <c:pt idx="3">
                  <c:v>1.1705998213481259</c:v>
                </c:pt>
                <c:pt idx="4">
                  <c:v>1.1705233487323561</c:v>
                </c:pt>
                <c:pt idx="5">
                  <c:v>1.1707009162591682</c:v>
                </c:pt>
                <c:pt idx="6">
                  <c:v>1.1710359291629788</c:v>
                </c:pt>
                <c:pt idx="7">
                  <c:v>1.1712683992488349</c:v>
                </c:pt>
                <c:pt idx="8">
                  <c:v>1.1710725527305119</c:v>
                </c:pt>
                <c:pt idx="9">
                  <c:v>1.1701796612682136</c:v>
                </c:pt>
                <c:pt idx="10">
                  <c:v>1.1701758517484795</c:v>
                </c:pt>
              </c:numCache>
            </c:numRef>
          </c:yVal>
        </c:ser>
        <c:axId val="228939648"/>
        <c:axId val="228958208"/>
      </c:scatterChart>
      <c:valAx>
        <c:axId val="228939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228958208"/>
        <c:crosses val="autoZero"/>
        <c:crossBetween val="midCat"/>
        <c:majorUnit val="1"/>
      </c:valAx>
      <c:valAx>
        <c:axId val="2289582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37"/>
            </c:manualLayout>
          </c:layout>
        </c:title>
        <c:numFmt formatCode="0.00000" sourceLinked="0"/>
        <c:tickLblPos val="nextTo"/>
        <c:crossAx val="2289396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-90.278426111188367</c:v>
                </c:pt>
                <c:pt idx="1">
                  <c:v>-90.273163262604726</c:v>
                </c:pt>
                <c:pt idx="2">
                  <c:v>-90.213195102201368</c:v>
                </c:pt>
                <c:pt idx="3">
                  <c:v>-90.183174515698354</c:v>
                </c:pt>
                <c:pt idx="4">
                  <c:v>-90.170097773730276</c:v>
                </c:pt>
                <c:pt idx="5">
                  <c:v>-90.159821992041955</c:v>
                </c:pt>
                <c:pt idx="6">
                  <c:v>-90.163588311153134</c:v>
                </c:pt>
                <c:pt idx="7">
                  <c:v>-90.183021882848763</c:v>
                </c:pt>
                <c:pt idx="8">
                  <c:v>-90.175618474216279</c:v>
                </c:pt>
              </c:numCache>
            </c:numRef>
          </c:yVal>
        </c:ser>
        <c:axId val="228978688"/>
        <c:axId val="228980608"/>
      </c:scatterChart>
      <c:valAx>
        <c:axId val="228978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228980608"/>
        <c:crosses val="autoZero"/>
        <c:crossBetween val="midCat"/>
      </c:valAx>
      <c:valAx>
        <c:axId val="2289806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48"/>
            </c:manualLayout>
          </c:layout>
        </c:title>
        <c:numFmt formatCode="0.000" sourceLinked="0"/>
        <c:tickLblPos val="nextTo"/>
        <c:crossAx val="228978688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26E-4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1.1699927717486478</c:v>
                </c:pt>
                <c:pt idx="1">
                  <c:v>1.1700461042502457</c:v>
                </c:pt>
                <c:pt idx="2">
                  <c:v>1.1706543258039523</c:v>
                </c:pt>
                <c:pt idx="3">
                  <c:v>1.1709591649107252</c:v>
                </c:pt>
                <c:pt idx="4">
                  <c:v>1.1710920253153205</c:v>
                </c:pt>
                <c:pt idx="5">
                  <c:v>1.1711964596709159</c:v>
                </c:pt>
                <c:pt idx="6">
                  <c:v>1.1711581787327658</c:v>
                </c:pt>
                <c:pt idx="7">
                  <c:v>1.1709607154068888</c:v>
                </c:pt>
                <c:pt idx="8">
                  <c:v>1.1710359291629788</c:v>
                </c:pt>
              </c:numCache>
            </c:numRef>
          </c:yVal>
        </c:ser>
        <c:axId val="229123584"/>
        <c:axId val="229125504"/>
      </c:scatterChart>
      <c:valAx>
        <c:axId val="229123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229125504"/>
        <c:crosses val="autoZero"/>
        <c:crossBetween val="midCat"/>
      </c:valAx>
      <c:valAx>
        <c:axId val="229125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65"/>
            </c:manualLayout>
          </c:layout>
        </c:title>
        <c:numFmt formatCode="0.00000" sourceLinked="0"/>
        <c:tickLblPos val="nextTo"/>
        <c:crossAx val="229123584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'980054'!$E$219:$E$250</c:f>
              <c:numCache>
                <c:formatCode>General</c:formatCode>
                <c:ptCount val="32"/>
                <c:pt idx="0">
                  <c:v>79</c:v>
                </c:pt>
                <c:pt idx="1">
                  <c:v>56</c:v>
                </c:pt>
                <c:pt idx="2">
                  <c:v>62</c:v>
                </c:pt>
                <c:pt idx="3">
                  <c:v>100</c:v>
                </c:pt>
                <c:pt idx="4">
                  <c:v>83</c:v>
                </c:pt>
                <c:pt idx="5">
                  <c:v>78</c:v>
                </c:pt>
                <c:pt idx="6">
                  <c:v>92</c:v>
                </c:pt>
                <c:pt idx="7">
                  <c:v>111</c:v>
                </c:pt>
                <c:pt idx="8">
                  <c:v>115</c:v>
                </c:pt>
                <c:pt idx="9">
                  <c:v>149</c:v>
                </c:pt>
                <c:pt idx="10">
                  <c:v>136</c:v>
                </c:pt>
                <c:pt idx="11">
                  <c:v>162</c:v>
                </c:pt>
                <c:pt idx="12">
                  <c:v>238</c:v>
                </c:pt>
                <c:pt idx="13">
                  <c:v>284</c:v>
                </c:pt>
                <c:pt idx="14">
                  <c:v>336</c:v>
                </c:pt>
                <c:pt idx="15">
                  <c:v>355</c:v>
                </c:pt>
                <c:pt idx="16">
                  <c:v>373</c:v>
                </c:pt>
                <c:pt idx="17">
                  <c:v>381</c:v>
                </c:pt>
                <c:pt idx="18">
                  <c:v>293</c:v>
                </c:pt>
                <c:pt idx="19">
                  <c:v>257</c:v>
                </c:pt>
                <c:pt idx="20">
                  <c:v>199</c:v>
                </c:pt>
                <c:pt idx="21">
                  <c:v>192</c:v>
                </c:pt>
                <c:pt idx="22">
                  <c:v>133</c:v>
                </c:pt>
                <c:pt idx="23">
                  <c:v>147</c:v>
                </c:pt>
                <c:pt idx="24">
                  <c:v>120</c:v>
                </c:pt>
                <c:pt idx="25">
                  <c:v>117</c:v>
                </c:pt>
                <c:pt idx="26">
                  <c:v>94</c:v>
                </c:pt>
                <c:pt idx="27">
                  <c:v>86</c:v>
                </c:pt>
                <c:pt idx="28">
                  <c:v>97</c:v>
                </c:pt>
                <c:pt idx="29">
                  <c:v>104</c:v>
                </c:pt>
                <c:pt idx="30">
                  <c:v>119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'980054'!$F$219:$F$250</c:f>
              <c:numCache>
                <c:formatCode>0</c:formatCode>
                <c:ptCount val="32"/>
                <c:pt idx="0">
                  <c:v>73.871946721685191</c:v>
                </c:pt>
                <c:pt idx="1">
                  <c:v>74.937230966174951</c:v>
                </c:pt>
                <c:pt idx="2">
                  <c:v>76.098828093835124</c:v>
                </c:pt>
                <c:pt idx="3">
                  <c:v>77.338101216397789</c:v>
                </c:pt>
                <c:pt idx="4">
                  <c:v>78.859401956860253</c:v>
                </c:pt>
                <c:pt idx="5">
                  <c:v>80.906548235181262</c:v>
                </c:pt>
                <c:pt idx="6">
                  <c:v>84.473542909671195</c:v>
                </c:pt>
                <c:pt idx="7">
                  <c:v>91.009092509420014</c:v>
                </c:pt>
                <c:pt idx="8">
                  <c:v>102.62585754918896</c:v>
                </c:pt>
                <c:pt idx="9">
                  <c:v>121.81685924163584</c:v>
                </c:pt>
                <c:pt idx="10">
                  <c:v>149.5082830922716</c:v>
                </c:pt>
                <c:pt idx="11">
                  <c:v>188.9575955418359</c:v>
                </c:pt>
                <c:pt idx="12">
                  <c:v>236.45125205973468</c:v>
                </c:pt>
                <c:pt idx="13">
                  <c:v>283.82017521602</c:v>
                </c:pt>
                <c:pt idx="14">
                  <c:v>328.21415553513344</c:v>
                </c:pt>
                <c:pt idx="15">
                  <c:v>357.07738757524282</c:v>
                </c:pt>
                <c:pt idx="16">
                  <c:v>362.96977108014261</c:v>
                </c:pt>
                <c:pt idx="17">
                  <c:v>344.88445620764799</c:v>
                </c:pt>
                <c:pt idx="18">
                  <c:v>311.24906861850911</c:v>
                </c:pt>
                <c:pt idx="19">
                  <c:v>265.51246961508963</c:v>
                </c:pt>
                <c:pt idx="20">
                  <c:v>217.82213399532617</c:v>
                </c:pt>
                <c:pt idx="21">
                  <c:v>176.82095075536407</c:v>
                </c:pt>
                <c:pt idx="22">
                  <c:v>144.7423719813041</c:v>
                </c:pt>
                <c:pt idx="23">
                  <c:v>124.31069394518728</c:v>
                </c:pt>
                <c:pt idx="24">
                  <c:v>113.23940559237356</c:v>
                </c:pt>
                <c:pt idx="25">
                  <c:v>107.49931208474661</c:v>
                </c:pt>
                <c:pt idx="26">
                  <c:v>104.85532460225845</c:v>
                </c:pt>
                <c:pt idx="27">
                  <c:v>104.27408258334214</c:v>
                </c:pt>
                <c:pt idx="28">
                  <c:v>104.66387964912579</c:v>
                </c:pt>
                <c:pt idx="29">
                  <c:v>105.54207254055775</c:v>
                </c:pt>
                <c:pt idx="30">
                  <c:v>106.53745231966462</c:v>
                </c:pt>
                <c:pt idx="31">
                  <c:v>107.5520803766517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066880"/>
        <c:axId val="195068672"/>
      </c:scatterChart>
      <c:valAx>
        <c:axId val="195066880"/>
        <c:scaling>
          <c:orientation val="minMax"/>
        </c:scaling>
        <c:axPos val="b"/>
        <c:numFmt formatCode="General" sourceLinked="1"/>
        <c:tickLblPos val="nextTo"/>
        <c:crossAx val="195068672"/>
        <c:crosses val="autoZero"/>
        <c:crossBetween val="midCat"/>
      </c:valAx>
      <c:valAx>
        <c:axId val="195068672"/>
        <c:scaling>
          <c:orientation val="minMax"/>
        </c:scaling>
        <c:axPos val="l"/>
        <c:majorGridlines/>
        <c:numFmt formatCode="General" sourceLinked="1"/>
        <c:tickLblPos val="nextTo"/>
        <c:crossAx val="195066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'980054'!$E$269:$E$300</c:f>
              <c:numCache>
                <c:formatCode>General</c:formatCode>
                <c:ptCount val="32"/>
                <c:pt idx="0">
                  <c:v>72</c:v>
                </c:pt>
                <c:pt idx="1">
                  <c:v>72</c:v>
                </c:pt>
                <c:pt idx="2">
                  <c:v>81</c:v>
                </c:pt>
                <c:pt idx="3">
                  <c:v>87</c:v>
                </c:pt>
                <c:pt idx="4">
                  <c:v>96</c:v>
                </c:pt>
                <c:pt idx="5">
                  <c:v>103</c:v>
                </c:pt>
                <c:pt idx="6">
                  <c:v>106</c:v>
                </c:pt>
                <c:pt idx="7">
                  <c:v>113</c:v>
                </c:pt>
                <c:pt idx="8">
                  <c:v>119</c:v>
                </c:pt>
                <c:pt idx="9">
                  <c:v>142</c:v>
                </c:pt>
                <c:pt idx="10">
                  <c:v>166</c:v>
                </c:pt>
                <c:pt idx="11">
                  <c:v>199</c:v>
                </c:pt>
                <c:pt idx="12">
                  <c:v>240</c:v>
                </c:pt>
                <c:pt idx="13">
                  <c:v>305</c:v>
                </c:pt>
                <c:pt idx="14">
                  <c:v>339</c:v>
                </c:pt>
                <c:pt idx="15">
                  <c:v>419</c:v>
                </c:pt>
                <c:pt idx="16">
                  <c:v>403</c:v>
                </c:pt>
                <c:pt idx="17">
                  <c:v>352</c:v>
                </c:pt>
                <c:pt idx="18">
                  <c:v>290</c:v>
                </c:pt>
                <c:pt idx="19">
                  <c:v>241</c:v>
                </c:pt>
                <c:pt idx="20">
                  <c:v>216</c:v>
                </c:pt>
                <c:pt idx="21">
                  <c:v>168</c:v>
                </c:pt>
                <c:pt idx="22">
                  <c:v>128</c:v>
                </c:pt>
                <c:pt idx="23">
                  <c:v>125</c:v>
                </c:pt>
                <c:pt idx="24">
                  <c:v>119</c:v>
                </c:pt>
                <c:pt idx="25">
                  <c:v>123</c:v>
                </c:pt>
                <c:pt idx="26">
                  <c:v>115</c:v>
                </c:pt>
                <c:pt idx="27">
                  <c:v>119</c:v>
                </c:pt>
                <c:pt idx="28">
                  <c:v>116</c:v>
                </c:pt>
                <c:pt idx="29">
                  <c:v>107</c:v>
                </c:pt>
                <c:pt idx="30">
                  <c:v>118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'980054'!$F$269:$F$300</c:f>
              <c:numCache>
                <c:formatCode>0</c:formatCode>
                <c:ptCount val="32"/>
                <c:pt idx="0">
                  <c:v>83.934039791756504</c:v>
                </c:pt>
                <c:pt idx="1">
                  <c:v>85.050698549729077</c:v>
                </c:pt>
                <c:pt idx="2">
                  <c:v>86.248817472765111</c:v>
                </c:pt>
                <c:pt idx="3">
                  <c:v>87.482084986005091</c:v>
                </c:pt>
                <c:pt idx="4">
                  <c:v>88.913713021358205</c:v>
                </c:pt>
                <c:pt idx="5">
                  <c:v>90.748974262548103</c:v>
                </c:pt>
                <c:pt idx="6">
                  <c:v>93.922651991386033</c:v>
                </c:pt>
                <c:pt idx="7">
                  <c:v>99.955380621714355</c:v>
                </c:pt>
                <c:pt idx="8">
                  <c:v>111.30760722886447</c:v>
                </c:pt>
                <c:pt idx="9">
                  <c:v>131.13726205744268</c:v>
                </c:pt>
                <c:pt idx="10">
                  <c:v>161.03507105578603</c:v>
                </c:pt>
                <c:pt idx="11">
                  <c:v>204.89923132740842</c:v>
                </c:pt>
                <c:pt idx="12">
                  <c:v>258.31266195993561</c:v>
                </c:pt>
                <c:pt idx="13">
                  <c:v>310.93689915408459</c:v>
                </c:pt>
                <c:pt idx="14">
                  <c:v>357.80755842643259</c:v>
                </c:pt>
                <c:pt idx="15">
                  <c:v>383.57192510577545</c:v>
                </c:pt>
                <c:pt idx="16">
                  <c:v>380.51719544033875</c:v>
                </c:pt>
                <c:pt idx="17">
                  <c:v>350.28232327271786</c:v>
                </c:pt>
                <c:pt idx="18">
                  <c:v>306.05493430279228</c:v>
                </c:pt>
                <c:pt idx="19">
                  <c:v>252.93217653371391</c:v>
                </c:pt>
                <c:pt idx="20">
                  <c:v>203.34543836242187</c:v>
                </c:pt>
                <c:pt idx="21">
                  <c:v>165.27960198169592</c:v>
                </c:pt>
                <c:pt idx="22">
                  <c:v>139.01748656635087</c:v>
                </c:pt>
                <c:pt idx="23">
                  <c:v>124.57663191969543</c:v>
                </c:pt>
                <c:pt idx="24">
                  <c:v>118.01585186784311</c:v>
                </c:pt>
                <c:pt idx="25">
                  <c:v>115.37639488437411</c:v>
                </c:pt>
                <c:pt idx="26">
                  <c:v>114.77612331372696</c:v>
                </c:pt>
                <c:pt idx="27">
                  <c:v>115.31405736818452</c:v>
                </c:pt>
                <c:pt idx="28">
                  <c:v>116.18085309866881</c:v>
                </c:pt>
                <c:pt idx="29">
                  <c:v>117.32081130526687</c:v>
                </c:pt>
                <c:pt idx="30">
                  <c:v>118.44348605564797</c:v>
                </c:pt>
                <c:pt idx="31">
                  <c:v>119.53898648956601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094400"/>
        <c:axId val="195095936"/>
      </c:scatterChart>
      <c:valAx>
        <c:axId val="195094400"/>
        <c:scaling>
          <c:orientation val="minMax"/>
        </c:scaling>
        <c:axPos val="b"/>
        <c:numFmt formatCode="General" sourceLinked="1"/>
        <c:tickLblPos val="nextTo"/>
        <c:crossAx val="195095936"/>
        <c:crosses val="autoZero"/>
        <c:crossBetween val="midCat"/>
      </c:valAx>
      <c:valAx>
        <c:axId val="195095936"/>
        <c:scaling>
          <c:orientation val="minMax"/>
        </c:scaling>
        <c:axPos val="l"/>
        <c:majorGridlines/>
        <c:numFmt formatCode="General" sourceLinked="1"/>
        <c:tickLblPos val="nextTo"/>
        <c:crossAx val="195094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'980054'!$E$319:$E$350</c:f>
              <c:numCache>
                <c:formatCode>General</c:formatCode>
                <c:ptCount val="32"/>
                <c:pt idx="0">
                  <c:v>129</c:v>
                </c:pt>
                <c:pt idx="1">
                  <c:v>143</c:v>
                </c:pt>
                <c:pt idx="2">
                  <c:v>174</c:v>
                </c:pt>
                <c:pt idx="3">
                  <c:v>158</c:v>
                </c:pt>
                <c:pt idx="4">
                  <c:v>175</c:v>
                </c:pt>
                <c:pt idx="5">
                  <c:v>191</c:v>
                </c:pt>
                <c:pt idx="6">
                  <c:v>193</c:v>
                </c:pt>
                <c:pt idx="7">
                  <c:v>209</c:v>
                </c:pt>
                <c:pt idx="8">
                  <c:v>264</c:v>
                </c:pt>
                <c:pt idx="9">
                  <c:v>296</c:v>
                </c:pt>
                <c:pt idx="10">
                  <c:v>349</c:v>
                </c:pt>
                <c:pt idx="11">
                  <c:v>394</c:v>
                </c:pt>
                <c:pt idx="12">
                  <c:v>508</c:v>
                </c:pt>
                <c:pt idx="13">
                  <c:v>624</c:v>
                </c:pt>
                <c:pt idx="14">
                  <c:v>760</c:v>
                </c:pt>
                <c:pt idx="15">
                  <c:v>824</c:v>
                </c:pt>
                <c:pt idx="16">
                  <c:v>846</c:v>
                </c:pt>
                <c:pt idx="17">
                  <c:v>705</c:v>
                </c:pt>
                <c:pt idx="18">
                  <c:v>631</c:v>
                </c:pt>
                <c:pt idx="19">
                  <c:v>465</c:v>
                </c:pt>
                <c:pt idx="20">
                  <c:v>393</c:v>
                </c:pt>
                <c:pt idx="21">
                  <c:v>303</c:v>
                </c:pt>
                <c:pt idx="22">
                  <c:v>272</c:v>
                </c:pt>
                <c:pt idx="23">
                  <c:v>242</c:v>
                </c:pt>
                <c:pt idx="24">
                  <c:v>230</c:v>
                </c:pt>
                <c:pt idx="25">
                  <c:v>210</c:v>
                </c:pt>
                <c:pt idx="26">
                  <c:v>182</c:v>
                </c:pt>
                <c:pt idx="27">
                  <c:v>233</c:v>
                </c:pt>
                <c:pt idx="28">
                  <c:v>188</c:v>
                </c:pt>
                <c:pt idx="29">
                  <c:v>199</c:v>
                </c:pt>
                <c:pt idx="30">
                  <c:v>175</c:v>
                </c:pt>
                <c:pt idx="31">
                  <c:v>196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'980054'!$F$319:$F$350</c:f>
              <c:numCache>
                <c:formatCode>0</c:formatCode>
                <c:ptCount val="32"/>
                <c:pt idx="0">
                  <c:v>160.96240308820185</c:v>
                </c:pt>
                <c:pt idx="1">
                  <c:v>162.29414282769443</c:v>
                </c:pt>
                <c:pt idx="2">
                  <c:v>163.78004703853779</c:v>
                </c:pt>
                <c:pt idx="3">
                  <c:v>165.47067148217354</c:v>
                </c:pt>
                <c:pt idx="4">
                  <c:v>167.82453022229174</c:v>
                </c:pt>
                <c:pt idx="5">
                  <c:v>171.52903021524406</c:v>
                </c:pt>
                <c:pt idx="6">
                  <c:v>178.93354059310587</c:v>
                </c:pt>
                <c:pt idx="7">
                  <c:v>193.83445282963442</c:v>
                </c:pt>
                <c:pt idx="8">
                  <c:v>221.74491480336465</c:v>
                </c:pt>
                <c:pt idx="9">
                  <c:v>268.97407287509617</c:v>
                </c:pt>
                <c:pt idx="10">
                  <c:v>337.43688730196027</c:v>
                </c:pt>
                <c:pt idx="11">
                  <c:v>433.88403187461967</c:v>
                </c:pt>
                <c:pt idx="12">
                  <c:v>546.75330518801297</c:v>
                </c:pt>
                <c:pt idx="13">
                  <c:v>653.84256078920794</c:v>
                </c:pt>
                <c:pt idx="14">
                  <c:v>745.24714015646532</c:v>
                </c:pt>
                <c:pt idx="15">
                  <c:v>791.32966585128736</c:v>
                </c:pt>
                <c:pt idx="16">
                  <c:v>778.720113217022</c:v>
                </c:pt>
                <c:pt idx="17">
                  <c:v>712.14877941365273</c:v>
                </c:pt>
                <c:pt idx="18">
                  <c:v>618.54947646854475</c:v>
                </c:pt>
                <c:pt idx="19">
                  <c:v>506.83517456297619</c:v>
                </c:pt>
                <c:pt idx="20">
                  <c:v>401.66879390315557</c:v>
                </c:pt>
                <c:pt idx="21">
                  <c:v>319.28469560207213</c:v>
                </c:pt>
                <c:pt idx="22">
                  <c:v>260.53819706782116</c:v>
                </c:pt>
                <c:pt idx="23">
                  <c:v>226.54241619748169</c:v>
                </c:pt>
                <c:pt idx="24">
                  <c:v>209.80208851966322</c:v>
                </c:pt>
                <c:pt idx="25">
                  <c:v>201.93521450022374</c:v>
                </c:pt>
                <c:pt idx="26">
                  <c:v>198.74203185617404</c:v>
                </c:pt>
                <c:pt idx="27">
                  <c:v>198.29524559334638</c:v>
                </c:pt>
                <c:pt idx="28">
                  <c:v>198.95394014400046</c:v>
                </c:pt>
                <c:pt idx="29">
                  <c:v>200.14789760885242</c:v>
                </c:pt>
                <c:pt idx="30">
                  <c:v>201.42355907438665</c:v>
                </c:pt>
                <c:pt idx="31">
                  <c:v>202.69647806510943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134208"/>
        <c:axId val="195135744"/>
      </c:scatterChart>
      <c:valAx>
        <c:axId val="195134208"/>
        <c:scaling>
          <c:orientation val="minMax"/>
        </c:scaling>
        <c:axPos val="b"/>
        <c:numFmt formatCode="General" sourceLinked="1"/>
        <c:tickLblPos val="nextTo"/>
        <c:crossAx val="195135744"/>
        <c:crosses val="autoZero"/>
        <c:crossBetween val="midCat"/>
      </c:valAx>
      <c:valAx>
        <c:axId val="195135744"/>
        <c:scaling>
          <c:orientation val="minMax"/>
        </c:scaling>
        <c:axPos val="l"/>
        <c:majorGridlines/>
        <c:numFmt formatCode="General" sourceLinked="1"/>
        <c:tickLblPos val="nextTo"/>
        <c:crossAx val="195134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'980054'!$E$369:$E$400</c:f>
              <c:numCache>
                <c:formatCode>General</c:formatCode>
                <c:ptCount val="32"/>
                <c:pt idx="0">
                  <c:v>86</c:v>
                </c:pt>
                <c:pt idx="1">
                  <c:v>70</c:v>
                </c:pt>
                <c:pt idx="2">
                  <c:v>71</c:v>
                </c:pt>
                <c:pt idx="3">
                  <c:v>76</c:v>
                </c:pt>
                <c:pt idx="4">
                  <c:v>85</c:v>
                </c:pt>
                <c:pt idx="5">
                  <c:v>77</c:v>
                </c:pt>
                <c:pt idx="6">
                  <c:v>103</c:v>
                </c:pt>
                <c:pt idx="7">
                  <c:v>89</c:v>
                </c:pt>
                <c:pt idx="8">
                  <c:v>105</c:v>
                </c:pt>
                <c:pt idx="9">
                  <c:v>135</c:v>
                </c:pt>
                <c:pt idx="10">
                  <c:v>150</c:v>
                </c:pt>
                <c:pt idx="11">
                  <c:v>181</c:v>
                </c:pt>
                <c:pt idx="12">
                  <c:v>197</c:v>
                </c:pt>
                <c:pt idx="13">
                  <c:v>254</c:v>
                </c:pt>
                <c:pt idx="14">
                  <c:v>264</c:v>
                </c:pt>
                <c:pt idx="15">
                  <c:v>298</c:v>
                </c:pt>
                <c:pt idx="16">
                  <c:v>325</c:v>
                </c:pt>
                <c:pt idx="17">
                  <c:v>304</c:v>
                </c:pt>
                <c:pt idx="18">
                  <c:v>263</c:v>
                </c:pt>
                <c:pt idx="19">
                  <c:v>225</c:v>
                </c:pt>
                <c:pt idx="20">
                  <c:v>200</c:v>
                </c:pt>
                <c:pt idx="21">
                  <c:v>156</c:v>
                </c:pt>
                <c:pt idx="22">
                  <c:v>156</c:v>
                </c:pt>
                <c:pt idx="23">
                  <c:v>108</c:v>
                </c:pt>
                <c:pt idx="24">
                  <c:v>102</c:v>
                </c:pt>
                <c:pt idx="25">
                  <c:v>115</c:v>
                </c:pt>
                <c:pt idx="26">
                  <c:v>105</c:v>
                </c:pt>
                <c:pt idx="27">
                  <c:v>99</c:v>
                </c:pt>
                <c:pt idx="28">
                  <c:v>112</c:v>
                </c:pt>
                <c:pt idx="29">
                  <c:v>85</c:v>
                </c:pt>
                <c:pt idx="30">
                  <c:v>108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'980054'!$F$369:$F$400</c:f>
              <c:numCache>
                <c:formatCode>0</c:formatCode>
                <c:ptCount val="32"/>
                <c:pt idx="0">
                  <c:v>76.032748615360816</c:v>
                </c:pt>
                <c:pt idx="1">
                  <c:v>76.939221178782319</c:v>
                </c:pt>
                <c:pt idx="2">
                  <c:v>77.959343328462566</c:v>
                </c:pt>
                <c:pt idx="3">
                  <c:v>79.113904697791895</c:v>
                </c:pt>
                <c:pt idx="4">
                  <c:v>80.642092708894538</c:v>
                </c:pt>
                <c:pt idx="5">
                  <c:v>82.810997698105922</c:v>
                </c:pt>
                <c:pt idx="6">
                  <c:v>86.611450151696175</c:v>
                </c:pt>
                <c:pt idx="7">
                  <c:v>93.318402152306462</c:v>
                </c:pt>
                <c:pt idx="8">
                  <c:v>104.55135129340341</c:v>
                </c:pt>
                <c:pt idx="9">
                  <c:v>121.95568711743665</c:v>
                </c:pt>
                <c:pt idx="10">
                  <c:v>145.6177972292754</c:v>
                </c:pt>
                <c:pt idx="11">
                  <c:v>177.55693401056203</c:v>
                </c:pt>
                <c:pt idx="12">
                  <c:v>214.21469785470165</c:v>
                </c:pt>
                <c:pt idx="13">
                  <c:v>249.34896458749759</c:v>
                </c:pt>
                <c:pt idx="14">
                  <c:v>281.14129215904404</c:v>
                </c:pt>
                <c:pt idx="15">
                  <c:v>301.00695823096856</c:v>
                </c:pt>
                <c:pt idx="16">
                  <c:v>304.27171513880671</c:v>
                </c:pt>
                <c:pt idx="17">
                  <c:v>290.56490462262991</c:v>
                </c:pt>
                <c:pt idx="18">
                  <c:v>265.84122792134326</c:v>
                </c:pt>
                <c:pt idx="19">
                  <c:v>232.09682018257581</c:v>
                </c:pt>
                <c:pt idx="20">
                  <c:v>196.26423458368561</c:v>
                </c:pt>
                <c:pt idx="21">
                  <c:v>164.53670717141759</c:v>
                </c:pt>
                <c:pt idx="22">
                  <c:v>138.68737841294245</c:v>
                </c:pt>
                <c:pt idx="23">
                  <c:v>121.34153118514601</c:v>
                </c:pt>
                <c:pt idx="24">
                  <c:v>111.33640248660782</c:v>
                </c:pt>
                <c:pt idx="25">
                  <c:v>105.73161871816237</c:v>
                </c:pt>
                <c:pt idx="26">
                  <c:v>102.80898224615522</c:v>
                </c:pt>
                <c:pt idx="27">
                  <c:v>101.83233901124079</c:v>
                </c:pt>
                <c:pt idx="28">
                  <c:v>101.91346932083212</c:v>
                </c:pt>
                <c:pt idx="29">
                  <c:v>102.50652250350076</c:v>
                </c:pt>
                <c:pt idx="30">
                  <c:v>103.27938706958264</c:v>
                </c:pt>
                <c:pt idx="31">
                  <c:v>104.10274839343862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165568"/>
        <c:axId val="195306624"/>
      </c:scatterChart>
      <c:valAx>
        <c:axId val="195165568"/>
        <c:scaling>
          <c:orientation val="minMax"/>
        </c:scaling>
        <c:axPos val="b"/>
        <c:numFmt formatCode="General" sourceLinked="1"/>
        <c:tickLblPos val="nextTo"/>
        <c:crossAx val="195306624"/>
        <c:crosses val="autoZero"/>
        <c:crossBetween val="midCat"/>
      </c:valAx>
      <c:valAx>
        <c:axId val="195306624"/>
        <c:scaling>
          <c:orientation val="minMax"/>
        </c:scaling>
        <c:axPos val="l"/>
        <c:majorGridlines/>
        <c:numFmt formatCode="General" sourceLinked="1"/>
        <c:tickLblPos val="nextTo"/>
        <c:crossAx val="195165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'980054'!$E$419:$E$450</c:f>
              <c:numCache>
                <c:formatCode>General</c:formatCode>
                <c:ptCount val="32"/>
                <c:pt idx="0">
                  <c:v>72</c:v>
                </c:pt>
                <c:pt idx="1">
                  <c:v>71</c:v>
                </c:pt>
                <c:pt idx="2">
                  <c:v>82</c:v>
                </c:pt>
                <c:pt idx="3">
                  <c:v>75</c:v>
                </c:pt>
                <c:pt idx="4">
                  <c:v>77</c:v>
                </c:pt>
                <c:pt idx="5">
                  <c:v>96</c:v>
                </c:pt>
                <c:pt idx="6">
                  <c:v>91</c:v>
                </c:pt>
                <c:pt idx="7">
                  <c:v>106</c:v>
                </c:pt>
                <c:pt idx="8">
                  <c:v>96</c:v>
                </c:pt>
                <c:pt idx="9">
                  <c:v>120</c:v>
                </c:pt>
                <c:pt idx="10">
                  <c:v>148</c:v>
                </c:pt>
                <c:pt idx="11">
                  <c:v>176</c:v>
                </c:pt>
                <c:pt idx="12">
                  <c:v>214</c:v>
                </c:pt>
                <c:pt idx="13">
                  <c:v>261</c:v>
                </c:pt>
                <c:pt idx="14">
                  <c:v>299</c:v>
                </c:pt>
                <c:pt idx="15">
                  <c:v>304</c:v>
                </c:pt>
                <c:pt idx="16">
                  <c:v>321</c:v>
                </c:pt>
                <c:pt idx="17">
                  <c:v>293</c:v>
                </c:pt>
                <c:pt idx="18">
                  <c:v>262</c:v>
                </c:pt>
                <c:pt idx="19">
                  <c:v>222</c:v>
                </c:pt>
                <c:pt idx="20">
                  <c:v>201</c:v>
                </c:pt>
                <c:pt idx="21">
                  <c:v>166</c:v>
                </c:pt>
                <c:pt idx="22">
                  <c:v>155</c:v>
                </c:pt>
                <c:pt idx="23">
                  <c:v>140</c:v>
                </c:pt>
                <c:pt idx="24">
                  <c:v>127</c:v>
                </c:pt>
                <c:pt idx="25">
                  <c:v>106</c:v>
                </c:pt>
                <c:pt idx="26">
                  <c:v>130</c:v>
                </c:pt>
                <c:pt idx="27">
                  <c:v>113</c:v>
                </c:pt>
                <c:pt idx="28">
                  <c:v>106</c:v>
                </c:pt>
                <c:pt idx="29">
                  <c:v>100</c:v>
                </c:pt>
                <c:pt idx="30">
                  <c:v>91</c:v>
                </c:pt>
                <c:pt idx="31">
                  <c:v>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'980054'!$F$419:$F$450</c:f>
              <c:numCache>
                <c:formatCode>0</c:formatCode>
                <c:ptCount val="32"/>
                <c:pt idx="0">
                  <c:v>75.206977195908351</c:v>
                </c:pt>
                <c:pt idx="1">
                  <c:v>76.244053073773998</c:v>
                </c:pt>
                <c:pt idx="2">
                  <c:v>77.425582383297154</c:v>
                </c:pt>
                <c:pt idx="3">
                  <c:v>78.784682358908839</c:v>
                </c:pt>
                <c:pt idx="4">
                  <c:v>80.602078949935262</c:v>
                </c:pt>
                <c:pt idx="5">
                  <c:v>83.166927970303732</c:v>
                </c:pt>
                <c:pt idx="6">
                  <c:v>87.565216534327973</c:v>
                </c:pt>
                <c:pt idx="7">
                  <c:v>95.089432857106274</c:v>
                </c:pt>
                <c:pt idx="8">
                  <c:v>107.28363687132453</c:v>
                </c:pt>
                <c:pt idx="9">
                  <c:v>125.61507869956935</c:v>
                </c:pt>
                <c:pt idx="10">
                  <c:v>149.91094014562418</c:v>
                </c:pt>
                <c:pt idx="11">
                  <c:v>182.02314115464023</c:v>
                </c:pt>
                <c:pt idx="12">
                  <c:v>218.28247481381783</c:v>
                </c:pt>
                <c:pt idx="13">
                  <c:v>252.67408683200193</c:v>
                </c:pt>
                <c:pt idx="14">
                  <c:v>283.6854299492021</c:v>
                </c:pt>
                <c:pt idx="15">
                  <c:v>303.26631338512686</c:v>
                </c:pt>
                <c:pt idx="16">
                  <c:v>307.07055357768002</c:v>
                </c:pt>
                <c:pt idx="17">
                  <c:v>294.64953221835719</c:v>
                </c:pt>
                <c:pt idx="18">
                  <c:v>271.40956097167202</c:v>
                </c:pt>
                <c:pt idx="19">
                  <c:v>239.04151895262854</c:v>
                </c:pt>
                <c:pt idx="20">
                  <c:v>203.95175947767268</c:v>
                </c:pt>
                <c:pt idx="21">
                  <c:v>172.14665084188516</c:v>
                </c:pt>
                <c:pt idx="22">
                  <c:v>145.51281708585427</c:v>
                </c:pt>
                <c:pt idx="23">
                  <c:v>127.05625869210323</c:v>
                </c:pt>
                <c:pt idx="24">
                  <c:v>116.02356761043195</c:v>
                </c:pt>
                <c:pt idx="25">
                  <c:v>109.58773439869415</c:v>
                </c:pt>
                <c:pt idx="26">
                  <c:v>106.03963174311083</c:v>
                </c:pt>
                <c:pt idx="27">
                  <c:v>104.69762396157022</c:v>
                </c:pt>
                <c:pt idx="28">
                  <c:v>104.64530459446239</c:v>
                </c:pt>
                <c:pt idx="29">
                  <c:v>105.22098713840437</c:v>
                </c:pt>
                <c:pt idx="30">
                  <c:v>106.05084571770584</c:v>
                </c:pt>
                <c:pt idx="31">
                  <c:v>106.96265750360722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348736"/>
        <c:axId val="195354624"/>
      </c:scatterChart>
      <c:valAx>
        <c:axId val="195348736"/>
        <c:scaling>
          <c:orientation val="minMax"/>
        </c:scaling>
        <c:axPos val="b"/>
        <c:numFmt formatCode="General" sourceLinked="1"/>
        <c:tickLblPos val="nextTo"/>
        <c:crossAx val="195354624"/>
        <c:crosses val="autoZero"/>
        <c:crossBetween val="midCat"/>
      </c:valAx>
      <c:valAx>
        <c:axId val="195354624"/>
        <c:scaling>
          <c:orientation val="minMax"/>
        </c:scaling>
        <c:axPos val="l"/>
        <c:majorGridlines/>
        <c:numFmt formatCode="General" sourceLinked="1"/>
        <c:tickLblPos val="nextTo"/>
        <c:crossAx val="195348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6%20-%20d0%20data%20-%20Weld%20H1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6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980046</v>
          </cell>
          <cell r="E2">
            <v>41640.971155324078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-170.02099999999999</v>
          </cell>
          <cell r="L2">
            <v>-15.54</v>
          </cell>
          <cell r="M2">
            <v>150</v>
          </cell>
          <cell r="N2">
            <v>0</v>
          </cell>
          <cell r="O2" t="str">
            <v>OFF</v>
          </cell>
          <cell r="P2">
            <v>32</v>
          </cell>
          <cell r="Q2">
            <v>120000</v>
          </cell>
          <cell r="R2">
            <v>559</v>
          </cell>
          <cell r="S2">
            <v>263</v>
          </cell>
          <cell r="T2">
            <v>29</v>
          </cell>
          <cell r="U2">
            <v>14.979279293091833</v>
          </cell>
          <cell r="V2">
            <v>0.69758217420902746</v>
          </cell>
          <cell r="W2">
            <v>-90.316432851774749</v>
          </cell>
          <cell r="X2">
            <v>1.5236062354525076E-2</v>
          </cell>
          <cell r="Y2">
            <v>0.8120487577833837</v>
          </cell>
          <cell r="Z2">
            <v>3.5263492743116784E-2</v>
          </cell>
          <cell r="AA2">
            <v>3.248076231409931</v>
          </cell>
          <cell r="AB2">
            <v>0.25203842755742345</v>
          </cell>
          <cell r="AC2">
            <v>0.31220304258658405</v>
          </cell>
          <cell r="AD2">
            <v>0.11227029172718841</v>
          </cell>
          <cell r="AE2">
            <v>1.2178252912242955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980046</v>
          </cell>
          <cell r="E3">
            <v>41640.9779837963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-169.59100000000001</v>
          </cell>
          <cell r="L3">
            <v>-15.58</v>
          </cell>
          <cell r="M3">
            <v>141.60499999999999</v>
          </cell>
          <cell r="N3">
            <v>0</v>
          </cell>
          <cell r="O3" t="str">
            <v>OFF</v>
          </cell>
          <cell r="P3">
            <v>32</v>
          </cell>
          <cell r="Q3">
            <v>120000</v>
          </cell>
          <cell r="R3">
            <v>563</v>
          </cell>
          <cell r="S3">
            <v>263</v>
          </cell>
          <cell r="T3">
            <v>37</v>
          </cell>
          <cell r="U3">
            <v>13.425918627662414</v>
          </cell>
          <cell r="V3">
            <v>0.61804099942441937</v>
          </cell>
          <cell r="W3">
            <v>-90.345937763197455</v>
          </cell>
          <cell r="X3">
            <v>1.3913409436742432E-2</v>
          </cell>
          <cell r="Y3">
            <v>0.74256954965857824</v>
          </cell>
          <cell r="Z3">
            <v>3.2334161034837453E-2</v>
          </cell>
          <cell r="AA3">
            <v>3.6408340936993198</v>
          </cell>
          <cell r="AB3">
            <v>0.22940781653585679</v>
          </cell>
          <cell r="AC3">
            <v>0.13824213116314737</v>
          </cell>
          <cell r="AD3">
            <v>9.9540022385535248E-2</v>
          </cell>
          <cell r="AE3">
            <v>1.1207553951162499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980046</v>
          </cell>
          <cell r="E4">
            <v>41640.984684143521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-169.73400000000001</v>
          </cell>
          <cell r="L4">
            <v>-15.58</v>
          </cell>
          <cell r="M4">
            <v>131.32</v>
          </cell>
          <cell r="N4">
            <v>0</v>
          </cell>
          <cell r="O4" t="str">
            <v>OFF</v>
          </cell>
          <cell r="P4">
            <v>32</v>
          </cell>
          <cell r="Q4">
            <v>120000</v>
          </cell>
          <cell r="R4">
            <v>562</v>
          </cell>
          <cell r="S4">
            <v>276</v>
          </cell>
          <cell r="T4">
            <v>28</v>
          </cell>
          <cell r="U4">
            <v>12.699328756365214</v>
          </cell>
          <cell r="V4">
            <v>0.78326628038686852</v>
          </cell>
          <cell r="W4">
            <v>-90.318541710306036</v>
          </cell>
          <cell r="X4">
            <v>1.7950679306014062E-2</v>
          </cell>
          <cell r="Y4">
            <v>0.72375972178054016</v>
          </cell>
          <cell r="Z4">
            <v>4.1904552305796323E-2</v>
          </cell>
          <cell r="AA4">
            <v>3.2551668808992504</v>
          </cell>
          <cell r="AB4">
            <v>0.27065080818068316</v>
          </cell>
          <cell r="AC4">
            <v>0.2697330089514518</v>
          </cell>
          <cell r="AD4">
            <v>0.12286431213225218</v>
          </cell>
          <cell r="AE4">
            <v>1.4479699294214563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980046</v>
          </cell>
          <cell r="E5">
            <v>41640.991296643515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-168.559</v>
          </cell>
          <cell r="L5">
            <v>-15.62</v>
          </cell>
          <cell r="M5">
            <v>120.44</v>
          </cell>
          <cell r="N5">
            <v>0</v>
          </cell>
          <cell r="O5" t="str">
            <v>OFF</v>
          </cell>
          <cell r="P5">
            <v>32</v>
          </cell>
          <cell r="Q5">
            <v>120000</v>
          </cell>
          <cell r="R5">
            <v>562</v>
          </cell>
          <cell r="S5">
            <v>255</v>
          </cell>
          <cell r="T5">
            <v>38</v>
          </cell>
          <cell r="U5">
            <v>14.891008775010514</v>
          </cell>
          <cell r="V5">
            <v>0.68425621055115349</v>
          </cell>
          <cell r="W5">
            <v>-90.293423875327022</v>
          </cell>
          <cell r="X5">
            <v>1.7444977079140715E-2</v>
          </cell>
          <cell r="Y5">
            <v>0.92850704556551289</v>
          </cell>
          <cell r="Z5">
            <v>4.2843065837668302E-2</v>
          </cell>
          <cell r="AA5">
            <v>4.2494216199843899</v>
          </cell>
          <cell r="AB5">
            <v>0.30478035974015344</v>
          </cell>
          <cell r="AC5">
            <v>0.10951529438714384</v>
          </cell>
          <cell r="AD5">
            <v>0.12741559349500983</v>
          </cell>
          <cell r="AE5">
            <v>1.1569078281507172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980046</v>
          </cell>
          <cell r="E6">
            <v>41640.997902314812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-168.755</v>
          </cell>
          <cell r="L6">
            <v>-15.625</v>
          </cell>
          <cell r="M6">
            <v>111.03</v>
          </cell>
          <cell r="N6">
            <v>0</v>
          </cell>
          <cell r="O6" t="str">
            <v>OFF</v>
          </cell>
          <cell r="P6">
            <v>32</v>
          </cell>
          <cell r="Q6">
            <v>120000</v>
          </cell>
          <cell r="R6">
            <v>559</v>
          </cell>
          <cell r="S6">
            <v>266</v>
          </cell>
          <cell r="T6">
            <v>39</v>
          </cell>
          <cell r="U6">
            <v>14.562817889511271</v>
          </cell>
          <cell r="V6">
            <v>0.66072861703246755</v>
          </cell>
          <cell r="W6">
            <v>-90.331763035701712</v>
          </cell>
          <cell r="X6">
            <v>1.7104751311861864E-2</v>
          </cell>
          <cell r="Y6">
            <v>0.91281178015296982</v>
          </cell>
          <cell r="Z6">
            <v>4.154228449008069E-2</v>
          </cell>
          <cell r="AA6">
            <v>3.8938703105673</v>
          </cell>
          <cell r="AB6">
            <v>0.29191272145078523</v>
          </cell>
          <cell r="AC6">
            <v>0.22330697772760694</v>
          </cell>
          <cell r="AD6">
            <v>0.12305112066070324</v>
          </cell>
          <cell r="AE6">
            <v>1.1399935724183952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980046</v>
          </cell>
          <cell r="E7">
            <v>41641.004478587965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-168.56100000000001</v>
          </cell>
          <cell r="L7">
            <v>-15.625</v>
          </cell>
          <cell r="M7">
            <v>102.065</v>
          </cell>
          <cell r="N7">
            <v>0</v>
          </cell>
          <cell r="O7" t="str">
            <v>OFF</v>
          </cell>
          <cell r="P7">
            <v>32</v>
          </cell>
          <cell r="Q7">
            <v>120000</v>
          </cell>
          <cell r="R7">
            <v>556</v>
          </cell>
          <cell r="S7">
            <v>246</v>
          </cell>
          <cell r="T7">
            <v>34</v>
          </cell>
          <cell r="U7">
            <v>14.098305588814085</v>
          </cell>
          <cell r="V7">
            <v>0.74277446640311773</v>
          </cell>
          <cell r="W7">
            <v>-90.311438724831135</v>
          </cell>
          <cell r="X7">
            <v>2.2140899814190214E-2</v>
          </cell>
          <cell r="Y7">
            <v>0.99692897163653738</v>
          </cell>
          <cell r="Z7">
            <v>5.451576169987804E-2</v>
          </cell>
          <cell r="AA7">
            <v>4.2641335568427063</v>
          </cell>
          <cell r="AB7">
            <v>0.3679446066741352</v>
          </cell>
          <cell r="AC7">
            <v>0.19954311431980171</v>
          </cell>
          <cell r="AD7">
            <v>0.1518692857865728</v>
          </cell>
          <cell r="AE7">
            <v>1.2779801404411972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980046</v>
          </cell>
          <cell r="E8">
            <v>41641.011019791666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-170.21100000000001</v>
          </cell>
          <cell r="L8">
            <v>-15.71</v>
          </cell>
          <cell r="M8">
            <v>90.885000000000005</v>
          </cell>
          <cell r="N8">
            <v>0</v>
          </cell>
          <cell r="O8" t="str">
            <v>OFF</v>
          </cell>
          <cell r="P8">
            <v>32</v>
          </cell>
          <cell r="Q8">
            <v>360000</v>
          </cell>
          <cell r="R8">
            <v>1684</v>
          </cell>
          <cell r="S8">
            <v>320</v>
          </cell>
          <cell r="T8">
            <v>123</v>
          </cell>
          <cell r="U8">
            <v>3.8297367539536276</v>
          </cell>
          <cell r="V8">
            <v>0.24842504304852348</v>
          </cell>
          <cell r="W8">
            <v>-90.25737287021856</v>
          </cell>
          <cell r="X8">
            <v>2.7125345090344685E-2</v>
          </cell>
          <cell r="Y8">
            <v>0.93537556511269804</v>
          </cell>
          <cell r="Z8">
            <v>7.0968538466529618E-2</v>
          </cell>
          <cell r="AA8">
            <v>3.7335665780711271</v>
          </cell>
          <cell r="AB8">
            <v>0.14868853382274244</v>
          </cell>
          <cell r="AC8">
            <v>0.36320514400393117</v>
          </cell>
          <cell r="AD8">
            <v>6.609737812790184E-2</v>
          </cell>
          <cell r="AE8">
            <v>1.0559769846689393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980046</v>
          </cell>
          <cell r="E9">
            <v>41641.030614120369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-170.40700000000001</v>
          </cell>
          <cell r="L9">
            <v>-15.71</v>
          </cell>
          <cell r="M9">
            <v>81.954999999999998</v>
          </cell>
          <cell r="N9">
            <v>0</v>
          </cell>
          <cell r="O9" t="str">
            <v>OFF</v>
          </cell>
          <cell r="P9">
            <v>32</v>
          </cell>
          <cell r="Q9">
            <v>120000</v>
          </cell>
          <cell r="R9">
            <v>562</v>
          </cell>
          <cell r="S9">
            <v>248</v>
          </cell>
          <cell r="T9">
            <v>36</v>
          </cell>
          <cell r="U9">
            <v>12.952044994521234</v>
          </cell>
          <cell r="V9">
            <v>0.67342120141990736</v>
          </cell>
          <cell r="W9">
            <v>-90.273366945521772</v>
          </cell>
          <cell r="X9">
            <v>1.903746454801437E-2</v>
          </cell>
          <cell r="Y9">
            <v>0.88116903046611217</v>
          </cell>
          <cell r="Z9">
            <v>4.5705670807198229E-2</v>
          </cell>
          <cell r="AA9">
            <v>3.6853546584299237</v>
          </cell>
          <cell r="AB9">
            <v>0.28215688958460861</v>
          </cell>
          <cell r="AC9">
            <v>0.27375500572641709</v>
          </cell>
          <cell r="AD9">
            <v>0.12516284020848523</v>
          </cell>
          <cell r="AE9">
            <v>1.2179473340722136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980046</v>
          </cell>
          <cell r="E10">
            <v>41641.037260879632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-169.48599999999999</v>
          </cell>
          <cell r="L10">
            <v>-15.725</v>
          </cell>
          <cell r="M10">
            <v>71.844999999999999</v>
          </cell>
          <cell r="N10">
            <v>0</v>
          </cell>
          <cell r="O10" t="str">
            <v>OFF</v>
          </cell>
          <cell r="P10">
            <v>32</v>
          </cell>
          <cell r="Q10">
            <v>120000</v>
          </cell>
          <cell r="R10">
            <v>564</v>
          </cell>
          <cell r="S10">
            <v>278</v>
          </cell>
          <cell r="T10">
            <v>34</v>
          </cell>
          <cell r="U10">
            <v>15.584201390009012</v>
          </cell>
          <cell r="V10">
            <v>0.76439997034514329</v>
          </cell>
          <cell r="W10">
            <v>-90.262848479826985</v>
          </cell>
          <cell r="X10">
            <v>1.789330427520221E-2</v>
          </cell>
          <cell r="Y10">
            <v>0.88952369105352669</v>
          </cell>
          <cell r="Z10">
            <v>4.238654929442999E-2</v>
          </cell>
          <cell r="AA10">
            <v>3.7282921536606608</v>
          </cell>
          <cell r="AB10">
            <v>0.30100437313051792</v>
          </cell>
          <cell r="AC10">
            <v>0.42718823948669071</v>
          </cell>
          <cell r="AD10">
            <v>0.13622434708134323</v>
          </cell>
          <cell r="AE10">
            <v>1.28228782513701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980046</v>
          </cell>
          <cell r="E11">
            <v>41641.043905787039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-168.91300000000001</v>
          </cell>
          <cell r="L11">
            <v>-15.8</v>
          </cell>
          <cell r="M11">
            <v>60.78</v>
          </cell>
          <cell r="N11">
            <v>0</v>
          </cell>
          <cell r="O11" t="str">
            <v>OFF</v>
          </cell>
          <cell r="P11">
            <v>32</v>
          </cell>
          <cell r="Q11">
            <v>120000</v>
          </cell>
          <cell r="R11">
            <v>562</v>
          </cell>
          <cell r="S11">
            <v>267</v>
          </cell>
          <cell r="T11">
            <v>39</v>
          </cell>
          <cell r="U11">
            <v>14.620146220928477</v>
          </cell>
          <cell r="V11">
            <v>0.84844687949118736</v>
          </cell>
          <cell r="W11">
            <v>-90.30324147526926</v>
          </cell>
          <cell r="X11">
            <v>1.8662786568681183E-2</v>
          </cell>
          <cell r="Y11">
            <v>0.80415585840833492</v>
          </cell>
          <cell r="Z11">
            <v>4.4049325774787394E-2</v>
          </cell>
          <cell r="AA11">
            <v>3.4199102340048393</v>
          </cell>
          <cell r="AB11">
            <v>0.30848256589408513</v>
          </cell>
          <cell r="AC11">
            <v>0.35833974180844663</v>
          </cell>
          <cell r="AD11">
            <v>0.13971143760902555</v>
          </cell>
          <cell r="AE11">
            <v>1.4691191708091513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980046</v>
          </cell>
          <cell r="E12">
            <v>41641.050521296296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-168.23</v>
          </cell>
          <cell r="L12">
            <v>-15.8</v>
          </cell>
          <cell r="M12">
            <v>50.97</v>
          </cell>
          <cell r="N12">
            <v>0</v>
          </cell>
          <cell r="O12" t="str">
            <v>OFF</v>
          </cell>
          <cell r="P12">
            <v>32</v>
          </cell>
          <cell r="Q12">
            <v>120000</v>
          </cell>
          <cell r="R12">
            <v>559</v>
          </cell>
          <cell r="S12">
            <v>286</v>
          </cell>
          <cell r="T12">
            <v>45</v>
          </cell>
          <cell r="U12">
            <v>16.412815017467938</v>
          </cell>
          <cell r="V12">
            <v>0.48272940231325523</v>
          </cell>
          <cell r="W12">
            <v>-90.316016349992196</v>
          </cell>
          <cell r="X12">
            <v>1.0581664209053716E-2</v>
          </cell>
          <cell r="Y12">
            <v>0.87680188830089389</v>
          </cell>
          <cell r="Z12">
            <v>2.5258980562488823E-2</v>
          </cell>
          <cell r="AA12">
            <v>3.8867640235037166</v>
          </cell>
          <cell r="AB12">
            <v>0.19751513864696726</v>
          </cell>
          <cell r="AC12">
            <v>0.28251290027522846</v>
          </cell>
          <cell r="AD12">
            <v>8.5041537969590644E-2</v>
          </cell>
          <cell r="AE12">
            <v>0.79903636470787365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980046</v>
          </cell>
          <cell r="E13">
            <v>41641.057092476854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-165.88</v>
          </cell>
          <cell r="L13">
            <v>-15.8</v>
          </cell>
          <cell r="M13">
            <v>50.97</v>
          </cell>
          <cell r="N13">
            <v>0</v>
          </cell>
          <cell r="O13" t="str">
            <v>OFF</v>
          </cell>
          <cell r="P13">
            <v>32</v>
          </cell>
          <cell r="Q13">
            <v>120000</v>
          </cell>
          <cell r="R13">
            <v>559</v>
          </cell>
          <cell r="S13">
            <v>234</v>
          </cell>
          <cell r="T13">
            <v>43</v>
          </cell>
          <cell r="U13">
            <v>12.61567199550173</v>
          </cell>
          <cell r="V13">
            <v>0.56530281971080398</v>
          </cell>
          <cell r="W13">
            <v>-90.247098164287678</v>
          </cell>
          <cell r="X13">
            <v>1.5324205444716254E-2</v>
          </cell>
          <cell r="Y13">
            <v>0.828185233088645</v>
          </cell>
          <cell r="Z13">
            <v>3.6668577394420539E-2</v>
          </cell>
          <cell r="AA13">
            <v>3.8690186570195859</v>
          </cell>
          <cell r="AB13">
            <v>0.22807746952313707</v>
          </cell>
          <cell r="AC13">
            <v>0.25584837480004063</v>
          </cell>
          <cell r="AD13">
            <v>0.10291237971008771</v>
          </cell>
          <cell r="AE13">
            <v>1.0241113531633634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980046</v>
          </cell>
          <cell r="E14">
            <v>41641.063655208331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-166.56299999999999</v>
          </cell>
          <cell r="L14">
            <v>-15.8</v>
          </cell>
          <cell r="M14">
            <v>60.78</v>
          </cell>
          <cell r="N14">
            <v>0</v>
          </cell>
          <cell r="O14" t="str">
            <v>OFF</v>
          </cell>
          <cell r="P14">
            <v>32</v>
          </cell>
          <cell r="Q14">
            <v>120000</v>
          </cell>
          <cell r="R14">
            <v>559</v>
          </cell>
          <cell r="S14">
            <v>239</v>
          </cell>
          <cell r="T14">
            <v>38</v>
          </cell>
          <cell r="U14">
            <v>12.969633411528775</v>
          </cell>
          <cell r="V14">
            <v>0.62680399517975172</v>
          </cell>
          <cell r="W14">
            <v>-90.278106952272324</v>
          </cell>
          <cell r="X14">
            <v>1.6422497853897589E-2</v>
          </cell>
          <cell r="Y14">
            <v>0.83466572946548123</v>
          </cell>
          <cell r="Z14">
            <v>3.9311193504191079E-2</v>
          </cell>
          <cell r="AA14">
            <v>3.3325548816785018</v>
          </cell>
          <cell r="AB14">
            <v>0.24018769810570195</v>
          </cell>
          <cell r="AC14">
            <v>0.43691968692636185</v>
          </cell>
          <cell r="AD14">
            <v>0.11062970744373055</v>
          </cell>
          <cell r="AE14">
            <v>1.1306797587234332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980046</v>
          </cell>
          <cell r="E15">
            <v>41641.070223958333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-167.136</v>
          </cell>
          <cell r="L15">
            <v>-15.725</v>
          </cell>
          <cell r="M15">
            <v>71.844999999999999</v>
          </cell>
          <cell r="N15">
            <v>0</v>
          </cell>
          <cell r="O15" t="str">
            <v>OFF</v>
          </cell>
          <cell r="P15">
            <v>32</v>
          </cell>
          <cell r="Q15">
            <v>120000</v>
          </cell>
          <cell r="R15">
            <v>556</v>
          </cell>
          <cell r="S15">
            <v>233</v>
          </cell>
          <cell r="T15">
            <v>41</v>
          </cell>
          <cell r="U15">
            <v>12.105337344776748</v>
          </cell>
          <cell r="V15">
            <v>0.62780346011280574</v>
          </cell>
          <cell r="W15">
            <v>-90.250373010694261</v>
          </cell>
          <cell r="X15">
            <v>2.0525779398793645E-2</v>
          </cell>
          <cell r="Y15">
            <v>0.9283020995873591</v>
          </cell>
          <cell r="Z15">
            <v>5.0332115245768194E-2</v>
          </cell>
          <cell r="AA15">
            <v>4.0990154634112956</v>
          </cell>
          <cell r="AB15">
            <v>0.29262032415152062</v>
          </cell>
          <cell r="AC15">
            <v>0.40286978852377081</v>
          </cell>
          <cell r="AD15">
            <v>0.13057314597150368</v>
          </cell>
          <cell r="AE15">
            <v>1.1332530017587135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980046</v>
          </cell>
          <cell r="E16">
            <v>41641.076761921293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-168.05699999999999</v>
          </cell>
          <cell r="L16">
            <v>-15.71</v>
          </cell>
          <cell r="M16">
            <v>81.954999999999998</v>
          </cell>
          <cell r="N16">
            <v>0</v>
          </cell>
          <cell r="O16" t="str">
            <v>OFF</v>
          </cell>
          <cell r="P16">
            <v>32</v>
          </cell>
          <cell r="Q16">
            <v>120000</v>
          </cell>
          <cell r="R16">
            <v>558</v>
          </cell>
          <cell r="S16">
            <v>226</v>
          </cell>
          <cell r="T16">
            <v>29</v>
          </cell>
          <cell r="U16">
            <v>13.314507020265726</v>
          </cell>
          <cell r="V16">
            <v>0.64927392632120784</v>
          </cell>
          <cell r="W16">
            <v>-90.188879367610099</v>
          </cell>
          <cell r="X16">
            <v>2.0192074045619724E-2</v>
          </cell>
          <cell r="Y16">
            <v>0.97072812488547633</v>
          </cell>
          <cell r="Z16">
            <v>4.9616133960524639E-2</v>
          </cell>
          <cell r="AA16">
            <v>3.8179219066404788</v>
          </cell>
          <cell r="AB16">
            <v>0.28687456407050066</v>
          </cell>
          <cell r="AC16">
            <v>0.52254811558654635</v>
          </cell>
          <cell r="AD16">
            <v>0.13445210787226006</v>
          </cell>
          <cell r="AE16">
            <v>1.1386103737953714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980046</v>
          </cell>
          <cell r="E17">
            <v>41641.083325347223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-167.86099999999999</v>
          </cell>
          <cell r="L17">
            <v>-15.71</v>
          </cell>
          <cell r="M17">
            <v>90.885000000000005</v>
          </cell>
          <cell r="N17">
            <v>0</v>
          </cell>
          <cell r="O17" t="str">
            <v>OFF</v>
          </cell>
          <cell r="P17">
            <v>32</v>
          </cell>
          <cell r="Q17">
            <v>360000</v>
          </cell>
          <cell r="R17">
            <v>1681</v>
          </cell>
          <cell r="S17">
            <v>371</v>
          </cell>
          <cell r="T17">
            <v>122</v>
          </cell>
          <cell r="U17">
            <v>5.7956019001278944</v>
          </cell>
          <cell r="V17">
            <v>0.28621967052409791</v>
          </cell>
          <cell r="W17">
            <v>-90.181580935352756</v>
          </cell>
          <cell r="X17">
            <v>2.1852332300436667E-2</v>
          </cell>
          <cell r="Y17">
            <v>0.98639250325286754</v>
          </cell>
          <cell r="Z17">
            <v>5.6344168409892932E-2</v>
          </cell>
          <cell r="AA17">
            <v>3.9199340546869719</v>
          </cell>
          <cell r="AB17">
            <v>0.1617590514034265</v>
          </cell>
          <cell r="AC17">
            <v>0.41456785008423025</v>
          </cell>
          <cell r="AD17">
            <v>7.4805111743810632E-2</v>
          </cell>
          <cell r="AE17">
            <v>1.0973172538219664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980046</v>
          </cell>
          <cell r="E18">
            <v>41641.102885763888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-166.21100000000001</v>
          </cell>
          <cell r="L18">
            <v>-15.625</v>
          </cell>
          <cell r="M18">
            <v>102.065</v>
          </cell>
          <cell r="N18">
            <v>0</v>
          </cell>
          <cell r="O18" t="str">
            <v>OFF</v>
          </cell>
          <cell r="P18">
            <v>32</v>
          </cell>
          <cell r="Q18">
            <v>120000</v>
          </cell>
          <cell r="R18">
            <v>564</v>
          </cell>
          <cell r="S18">
            <v>244</v>
          </cell>
          <cell r="T18">
            <v>37</v>
          </cell>
          <cell r="U18">
            <v>15.141778070908803</v>
          </cell>
          <cell r="V18">
            <v>0.81754480142238795</v>
          </cell>
          <cell r="W18">
            <v>-90.176451444461051</v>
          </cell>
          <cell r="X18">
            <v>2.2840398735074478E-2</v>
          </cell>
          <cell r="Y18">
            <v>1.0038226847107934</v>
          </cell>
          <cell r="Z18">
            <v>5.6215175136797829E-2</v>
          </cell>
          <cell r="AA18">
            <v>4.4036740989077261</v>
          </cell>
          <cell r="AB18">
            <v>0.37320589198863374</v>
          </cell>
          <cell r="AC18">
            <v>0.44661106747256812</v>
          </cell>
          <cell r="AD18">
            <v>0.16999151541444804</v>
          </cell>
          <cell r="AE18">
            <v>1.3444629506962589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980046</v>
          </cell>
          <cell r="E19">
            <v>41641.109513194446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-166.405</v>
          </cell>
          <cell r="L19">
            <v>-15.625</v>
          </cell>
          <cell r="M19">
            <v>111.03</v>
          </cell>
          <cell r="N19">
            <v>0</v>
          </cell>
          <cell r="O19" t="str">
            <v>OFF</v>
          </cell>
          <cell r="P19">
            <v>32</v>
          </cell>
          <cell r="Q19">
            <v>120000</v>
          </cell>
          <cell r="R19">
            <v>565</v>
          </cell>
          <cell r="S19">
            <v>218</v>
          </cell>
          <cell r="T19">
            <v>33</v>
          </cell>
          <cell r="U19">
            <v>11.978046628685298</v>
          </cell>
          <cell r="V19">
            <v>0.51882824242211234</v>
          </cell>
          <cell r="W19">
            <v>-90.200199357698494</v>
          </cell>
          <cell r="X19">
            <v>1.7095769526975332E-2</v>
          </cell>
          <cell r="Y19">
            <v>0.92352314411955572</v>
          </cell>
          <cell r="Z19">
            <v>4.19222892791958E-2</v>
          </cell>
          <cell r="AA19">
            <v>3.7877106905965312</v>
          </cell>
          <cell r="AB19">
            <v>0.22657324693193165</v>
          </cell>
          <cell r="AC19">
            <v>0.76151649102602703</v>
          </cell>
          <cell r="AD19">
            <v>0.10977135624484945</v>
          </cell>
          <cell r="AE19">
            <v>0.92711634213595662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980046</v>
          </cell>
          <cell r="E20">
            <v>41641.116152430557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-166.209</v>
          </cell>
          <cell r="L20">
            <v>-15.62</v>
          </cell>
          <cell r="M20">
            <v>120.44</v>
          </cell>
          <cell r="N20">
            <v>0</v>
          </cell>
          <cell r="O20" t="str">
            <v>OFF</v>
          </cell>
          <cell r="P20">
            <v>32</v>
          </cell>
          <cell r="Q20">
            <v>120000</v>
          </cell>
          <cell r="R20">
            <v>561</v>
          </cell>
          <cell r="S20">
            <v>211</v>
          </cell>
          <cell r="T20">
            <v>40</v>
          </cell>
          <cell r="U20">
            <v>11.644910525382688</v>
          </cell>
          <cell r="V20">
            <v>0.66797303798742214</v>
          </cell>
          <cell r="W20">
            <v>-90.215511597282912</v>
          </cell>
          <cell r="X20">
            <v>2.3446504361449787E-2</v>
          </cell>
          <cell r="Y20">
            <v>0.96664083762189656</v>
          </cell>
          <cell r="Z20">
            <v>5.8713565112671361E-2</v>
          </cell>
          <cell r="AA20">
            <v>4.1661398533547613</v>
          </cell>
          <cell r="AB20">
            <v>0.31670205631583764</v>
          </cell>
          <cell r="AC20">
            <v>0.42318824044203679</v>
          </cell>
          <cell r="AD20">
            <v>0.14328823497451412</v>
          </cell>
          <cell r="AE20">
            <v>1.203211837365767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980046</v>
          </cell>
          <cell r="E21">
            <v>41641.122749074071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-167.38399999999999</v>
          </cell>
          <cell r="L21">
            <v>-15.58</v>
          </cell>
          <cell r="M21">
            <v>131.32</v>
          </cell>
          <cell r="N21">
            <v>0</v>
          </cell>
          <cell r="O21" t="str">
            <v>OFF</v>
          </cell>
          <cell r="P21">
            <v>32</v>
          </cell>
          <cell r="Q21">
            <v>120000</v>
          </cell>
          <cell r="R21">
            <v>556</v>
          </cell>
          <cell r="S21">
            <v>222</v>
          </cell>
          <cell r="T21">
            <v>43</v>
          </cell>
          <cell r="U21">
            <v>11.624627488082842</v>
          </cell>
          <cell r="V21">
            <v>0.59977132772468811</v>
          </cell>
          <cell r="W21">
            <v>-90.258121220498921</v>
          </cell>
          <cell r="X21">
            <v>1.8047185764263569E-2</v>
          </cell>
          <cell r="Y21">
            <v>0.83922293934957515</v>
          </cell>
          <cell r="Z21">
            <v>4.3432391560025381E-2</v>
          </cell>
          <cell r="AA21">
            <v>3.8802356503392952</v>
          </cell>
          <cell r="AB21">
            <v>0.25464239412342193</v>
          </cell>
          <cell r="AC21">
            <v>0.22822394558902157</v>
          </cell>
          <cell r="AD21">
            <v>0.11378305743972231</v>
          </cell>
          <cell r="AE21">
            <v>1.1188764501181365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980046</v>
          </cell>
          <cell r="E22">
            <v>41641.129282638889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-167.24100000000001</v>
          </cell>
          <cell r="L22">
            <v>-15.58</v>
          </cell>
          <cell r="M22">
            <v>141.60499999999999</v>
          </cell>
          <cell r="N22">
            <v>0</v>
          </cell>
          <cell r="O22" t="str">
            <v>OFF</v>
          </cell>
          <cell r="P22">
            <v>32</v>
          </cell>
          <cell r="Q22">
            <v>120000</v>
          </cell>
          <cell r="R22">
            <v>562</v>
          </cell>
          <cell r="S22">
            <v>261</v>
          </cell>
          <cell r="T22">
            <v>36</v>
          </cell>
          <cell r="U22">
            <v>13.042337781614393</v>
          </cell>
          <cell r="V22">
            <v>0.67672373333093472</v>
          </cell>
          <cell r="W22">
            <v>-90.261397170563711</v>
          </cell>
          <cell r="X22">
            <v>1.7007717915967269E-2</v>
          </cell>
          <cell r="Y22">
            <v>0.81793943363851584</v>
          </cell>
          <cell r="Z22">
            <v>4.0943550899405337E-2</v>
          </cell>
          <cell r="AA22">
            <v>3.2208925573251124</v>
          </cell>
          <cell r="AB22">
            <v>0.24511138578817354</v>
          </cell>
          <cell r="AC22">
            <v>0.52705712069390831</v>
          </cell>
          <cell r="AD22">
            <v>0.11535418902541181</v>
          </cell>
          <cell r="AE22">
            <v>1.2083684340018361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980046</v>
          </cell>
          <cell r="E23">
            <v>41641.13588923611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-167.67099999999999</v>
          </cell>
          <cell r="L23">
            <v>-15.54</v>
          </cell>
          <cell r="M23">
            <v>150</v>
          </cell>
          <cell r="N23">
            <v>0</v>
          </cell>
          <cell r="O23" t="str">
            <v>OFF</v>
          </cell>
          <cell r="P23">
            <v>32</v>
          </cell>
          <cell r="Q23">
            <v>120000</v>
          </cell>
          <cell r="R23">
            <v>559</v>
          </cell>
          <cell r="S23">
            <v>262</v>
          </cell>
          <cell r="T23">
            <v>35</v>
          </cell>
          <cell r="U23">
            <v>12.692398811696997</v>
          </cell>
          <cell r="V23">
            <v>0.68902519553866659</v>
          </cell>
          <cell r="W23">
            <v>-90.272984199102737</v>
          </cell>
          <cell r="X23">
            <v>1.7216547197109227E-2</v>
          </cell>
          <cell r="Y23">
            <v>0.78003581353668971</v>
          </cell>
          <cell r="Z23">
            <v>4.0632392931704363E-2</v>
          </cell>
          <cell r="AA23">
            <v>3.0985064695555407</v>
          </cell>
          <cell r="AB23">
            <v>0.24503581591307311</v>
          </cell>
          <cell r="AC23">
            <v>0.43291222388923267</v>
          </cell>
          <cell r="AD23">
            <v>0.11438470661737883</v>
          </cell>
          <cell r="AE23">
            <v>1.2696663132586035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980046</v>
          </cell>
          <cell r="E24">
            <v>41641.142472222222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-169.911</v>
          </cell>
          <cell r="L24">
            <v>-15.71</v>
          </cell>
          <cell r="M24">
            <v>90.885000000000005</v>
          </cell>
          <cell r="N24">
            <v>0</v>
          </cell>
          <cell r="O24" t="str">
            <v>OFF</v>
          </cell>
          <cell r="P24">
            <v>32</v>
          </cell>
          <cell r="Q24">
            <v>360000</v>
          </cell>
          <cell r="R24">
            <v>1680</v>
          </cell>
          <cell r="S24">
            <v>422</v>
          </cell>
          <cell r="T24">
            <v>122</v>
          </cell>
          <cell r="U24">
            <v>6.9803582892992209</v>
          </cell>
          <cell r="V24">
            <v>0.24496848939737234</v>
          </cell>
          <cell r="W24">
            <v>-90.196542208618879</v>
          </cell>
          <cell r="X24">
            <v>1.4653358881329041E-2</v>
          </cell>
          <cell r="Y24">
            <v>0.95211964159243889</v>
          </cell>
          <cell r="Z24">
            <v>3.7209435013922515E-2</v>
          </cell>
          <cell r="AA24">
            <v>3.7028826434937314</v>
          </cell>
          <cell r="AB24">
            <v>0.12687209266374244</v>
          </cell>
          <cell r="AC24">
            <v>0.47835386724568074</v>
          </cell>
          <cell r="AD24">
            <v>5.9004528377134213E-2</v>
          </cell>
          <cell r="AE24">
            <v>0.9036351859687719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980046</v>
          </cell>
          <cell r="E25">
            <v>41641.162071296298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-169.61099999999999</v>
          </cell>
          <cell r="L25">
            <v>-15.71</v>
          </cell>
          <cell r="M25">
            <v>90.885000000000005</v>
          </cell>
          <cell r="N25">
            <v>0</v>
          </cell>
          <cell r="O25" t="str">
            <v>OFF</v>
          </cell>
          <cell r="P25">
            <v>32</v>
          </cell>
          <cell r="Q25">
            <v>360000</v>
          </cell>
          <cell r="R25">
            <v>1672</v>
          </cell>
          <cell r="S25">
            <v>468</v>
          </cell>
          <cell r="T25">
            <v>123</v>
          </cell>
          <cell r="U25">
            <v>7.8192028803645268</v>
          </cell>
          <cell r="V25">
            <v>0.2879230382331508</v>
          </cell>
          <cell r="W25">
            <v>-90.178524991673825</v>
          </cell>
          <cell r="X25">
            <v>1.5838829863712555E-2</v>
          </cell>
          <cell r="Y25">
            <v>0.98232150978813348</v>
          </cell>
          <cell r="Z25">
            <v>4.0367965721347626E-2</v>
          </cell>
          <cell r="AA25">
            <v>3.9526414620740637</v>
          </cell>
          <cell r="AB25">
            <v>0.14907094635490689</v>
          </cell>
          <cell r="AC25">
            <v>0.56185595343817207</v>
          </cell>
          <cell r="AD25">
            <v>7.0164819144600515E-2</v>
          </cell>
          <cell r="AE25">
            <v>1.0073006316571014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980046</v>
          </cell>
          <cell r="E26">
            <v>41641.181514699078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-169.31100000000001</v>
          </cell>
          <cell r="L26">
            <v>-15.71</v>
          </cell>
          <cell r="M26">
            <v>90.885000000000005</v>
          </cell>
          <cell r="N26">
            <v>0</v>
          </cell>
          <cell r="O26" t="str">
            <v>OFF</v>
          </cell>
          <cell r="P26">
            <v>32</v>
          </cell>
          <cell r="Q26">
            <v>360000</v>
          </cell>
          <cell r="R26">
            <v>1684</v>
          </cell>
          <cell r="S26">
            <v>438</v>
          </cell>
          <cell r="T26">
            <v>109</v>
          </cell>
          <cell r="U26">
            <v>7.3390528753764164</v>
          </cell>
          <cell r="V26">
            <v>0.28615385624350476</v>
          </cell>
          <cell r="W26">
            <v>-90.170228461715865</v>
          </cell>
          <cell r="X26">
            <v>1.563271501399615E-2</v>
          </cell>
          <cell r="Y26">
            <v>0.92339375942347268</v>
          </cell>
          <cell r="Z26">
            <v>3.9046427117121432E-2</v>
          </cell>
          <cell r="AA26">
            <v>3.4470807422040299</v>
          </cell>
          <cell r="AB26">
            <v>0.1365250445898569</v>
          </cell>
          <cell r="AC26">
            <v>0.56958323909994824</v>
          </cell>
          <cell r="AD26">
            <v>6.5948579983643674E-2</v>
          </cell>
          <cell r="AE26">
            <v>1.0476157270307267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980046</v>
          </cell>
          <cell r="E27">
            <v>41641.201116898148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-169.011</v>
          </cell>
          <cell r="L27">
            <v>-15.71</v>
          </cell>
          <cell r="M27">
            <v>90.885000000000005</v>
          </cell>
          <cell r="N27">
            <v>0</v>
          </cell>
          <cell r="O27" t="str">
            <v>OFF</v>
          </cell>
          <cell r="P27">
            <v>32</v>
          </cell>
          <cell r="Q27">
            <v>360000</v>
          </cell>
          <cell r="R27">
            <v>1678</v>
          </cell>
          <cell r="S27">
            <v>388</v>
          </cell>
          <cell r="T27">
            <v>127</v>
          </cell>
          <cell r="U27">
            <v>6.0005099976980443</v>
          </cell>
          <cell r="V27">
            <v>0.25571436770493111</v>
          </cell>
          <cell r="W27">
            <v>-90.160484738520353</v>
          </cell>
          <cell r="X27">
            <v>2.0230750978614469E-2</v>
          </cell>
          <cell r="Y27">
            <v>1.0450480708419929</v>
          </cell>
          <cell r="Z27">
            <v>5.2498962745557626E-2</v>
          </cell>
          <cell r="AA27">
            <v>4.0966501019108321</v>
          </cell>
          <cell r="AB27">
            <v>0.15105793454282729</v>
          </cell>
          <cell r="AC27">
            <v>0.5046339044387198</v>
          </cell>
          <cell r="AD27">
            <v>7.021053351906581E-2</v>
          </cell>
          <cell r="AE27">
            <v>0.94994479870463178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980046</v>
          </cell>
          <cell r="E28">
            <v>41641.22063275463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-168.71100000000001</v>
          </cell>
          <cell r="L28">
            <v>-15.71</v>
          </cell>
          <cell r="M28">
            <v>90.885000000000005</v>
          </cell>
          <cell r="N28">
            <v>0</v>
          </cell>
          <cell r="O28" t="str">
            <v>OFF</v>
          </cell>
          <cell r="P28">
            <v>32</v>
          </cell>
          <cell r="Q28">
            <v>360000</v>
          </cell>
          <cell r="R28">
            <v>1682</v>
          </cell>
          <cell r="S28">
            <v>380</v>
          </cell>
          <cell r="T28">
            <v>113</v>
          </cell>
          <cell r="U28">
            <v>5.8732138978609143</v>
          </cell>
          <cell r="V28">
            <v>0.27799627625298251</v>
          </cell>
          <cell r="W28">
            <v>-90.190304436440599</v>
          </cell>
          <cell r="X28">
            <v>2.1803482989959298E-2</v>
          </cell>
          <cell r="Y28">
            <v>1.0213273367473314</v>
          </cell>
          <cell r="Z28">
            <v>5.6445903193024352E-2</v>
          </cell>
          <cell r="AA28">
            <v>3.8048106291990003</v>
          </cell>
          <cell r="AB28">
            <v>0.16062917954091463</v>
          </cell>
          <cell r="AC28">
            <v>0.55397875776634142</v>
          </cell>
          <cell r="AD28">
            <v>7.4233918714753974E-2</v>
          </cell>
          <cell r="AE28">
            <v>1.0524374395081686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980046</v>
          </cell>
          <cell r="E29">
            <v>41641.240190509256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-168.411</v>
          </cell>
          <cell r="L29">
            <v>-15.71</v>
          </cell>
          <cell r="M29">
            <v>90.885000000000005</v>
          </cell>
          <cell r="N29">
            <v>0</v>
          </cell>
          <cell r="O29" t="str">
            <v>OFF</v>
          </cell>
          <cell r="P29">
            <v>32</v>
          </cell>
          <cell r="Q29">
            <v>360000</v>
          </cell>
          <cell r="R29">
            <v>1677</v>
          </cell>
          <cell r="S29">
            <v>397</v>
          </cell>
          <cell r="T29">
            <v>116</v>
          </cell>
          <cell r="U29">
            <v>5.5657534615683399</v>
          </cell>
          <cell r="V29">
            <v>0.33429560277559545</v>
          </cell>
          <cell r="W29">
            <v>-90.19451227301721</v>
          </cell>
          <cell r="X29">
            <v>2.6356489372505936E-2</v>
          </cell>
          <cell r="Y29">
            <v>0.98139206801510659</v>
          </cell>
          <cell r="Z29">
            <v>6.7869592334896381E-2</v>
          </cell>
          <cell r="AA29">
            <v>3.948700695413069</v>
          </cell>
          <cell r="AB29">
            <v>0.18920733757216343</v>
          </cell>
          <cell r="AC29">
            <v>0.47655582464646479</v>
          </cell>
          <cell r="AD29">
            <v>8.7536089474111442E-2</v>
          </cell>
          <cell r="AE29">
            <v>1.2808874042995313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980046</v>
          </cell>
          <cell r="E30">
            <v>41641.259747337965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-168.11099999999999</v>
          </cell>
          <cell r="L30">
            <v>-15.71</v>
          </cell>
          <cell r="M30">
            <v>90.885000000000005</v>
          </cell>
          <cell r="N30">
            <v>0</v>
          </cell>
          <cell r="O30" t="str">
            <v>OFF</v>
          </cell>
          <cell r="P30">
            <v>32</v>
          </cell>
          <cell r="Q30">
            <v>360000</v>
          </cell>
          <cell r="R30">
            <v>1692</v>
          </cell>
          <cell r="S30">
            <v>394</v>
          </cell>
          <cell r="T30">
            <v>116</v>
          </cell>
          <cell r="U30">
            <v>5.8575621102129247</v>
          </cell>
          <cell r="V30">
            <v>0.35329895936704026</v>
          </cell>
          <cell r="W30">
            <v>-90.185752668422239</v>
          </cell>
          <cell r="X30">
            <v>2.9668673109025927E-2</v>
          </cell>
          <cell r="Y30">
            <v>1.0964595351397275</v>
          </cell>
          <cell r="Z30">
            <v>7.9091572404251589E-2</v>
          </cell>
          <cell r="AA30">
            <v>4.173470167876272</v>
          </cell>
          <cell r="AB30">
            <v>0.21956140761667958</v>
          </cell>
          <cell r="AC30">
            <v>0.53335827527846447</v>
          </cell>
          <cell r="AD30">
            <v>9.9210216294360401E-2</v>
          </cell>
          <cell r="AE30">
            <v>1.2924113587012365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"/>
  <sheetViews>
    <sheetView workbookViewId="0"/>
  </sheetViews>
  <sheetFormatPr defaultRowHeight="15"/>
  <sheetData>
    <row r="1" spans="1:15">
      <c r="A1" t="s">
        <v>81</v>
      </c>
      <c r="B1">
        <v>980054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</row>
    <row r="2" spans="1:15">
      <c r="A2" t="s">
        <v>92</v>
      </c>
      <c r="B2">
        <v>38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54</v>
      </c>
      <c r="O2">
        <v>8</v>
      </c>
    </row>
    <row r="3" spans="1:15">
      <c r="A3" t="s">
        <v>82</v>
      </c>
      <c r="B3" t="s">
        <v>83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54</v>
      </c>
      <c r="O3">
        <v>8</v>
      </c>
    </row>
    <row r="4" spans="1:15">
      <c r="A4" t="s">
        <v>90</v>
      </c>
      <c r="B4">
        <v>1900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54</v>
      </c>
      <c r="O4">
        <v>8</v>
      </c>
    </row>
    <row r="5" spans="1:15">
      <c r="A5" t="s">
        <v>84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54</v>
      </c>
      <c r="O5">
        <v>8</v>
      </c>
    </row>
    <row r="6" spans="1:15">
      <c r="A6" t="s">
        <v>85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54</v>
      </c>
      <c r="O6">
        <v>8</v>
      </c>
    </row>
    <row r="7" spans="1:15">
      <c r="A7" t="s">
        <v>86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54</v>
      </c>
      <c r="O7">
        <v>8</v>
      </c>
    </row>
    <row r="8" spans="1:15">
      <c r="A8" t="s">
        <v>87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54</v>
      </c>
      <c r="O8">
        <v>8</v>
      </c>
    </row>
    <row r="9" spans="1:15">
      <c r="A9" t="s">
        <v>88</v>
      </c>
      <c r="B9" t="s">
        <v>89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54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54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54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54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54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54</v>
      </c>
      <c r="O39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9"/>
  <sheetViews>
    <sheetView workbookViewId="0">
      <selection activeCell="A11" sqref="A11"/>
    </sheetView>
  </sheetViews>
  <sheetFormatPr defaultRowHeight="15"/>
  <cols>
    <col min="4" max="4" width="18.140625" bestFit="1" customWidth="1"/>
  </cols>
  <sheetData>
    <row r="1" spans="1:30" s="1" customFormat="1" ht="15.75">
      <c r="A1" s="1" t="s">
        <v>49</v>
      </c>
      <c r="B1" s="1" t="s">
        <v>60</v>
      </c>
      <c r="C1" s="1" t="s">
        <v>61</v>
      </c>
      <c r="D1" s="1" t="s">
        <v>62</v>
      </c>
      <c r="E1" s="1" t="s">
        <v>63</v>
      </c>
      <c r="F1" s="1" t="s">
        <v>64</v>
      </c>
      <c r="G1" s="1" t="s">
        <v>65</v>
      </c>
      <c r="H1" s="1" t="s">
        <v>54</v>
      </c>
      <c r="I1" s="1" t="s">
        <v>66</v>
      </c>
      <c r="J1" s="1" t="s">
        <v>67</v>
      </c>
      <c r="K1" s="1" t="s">
        <v>68</v>
      </c>
      <c r="L1" s="1" t="s">
        <v>69</v>
      </c>
      <c r="M1" s="1" t="s">
        <v>70</v>
      </c>
      <c r="N1" s="1" t="s">
        <v>71</v>
      </c>
      <c r="O1" s="1" t="s">
        <v>76</v>
      </c>
      <c r="P1" s="1" t="s">
        <v>77</v>
      </c>
      <c r="Q1" s="1" t="s">
        <v>78</v>
      </c>
      <c r="R1" s="1" t="s">
        <v>79</v>
      </c>
      <c r="S1" s="1" t="s">
        <v>80</v>
      </c>
      <c r="T1" s="1" t="s">
        <v>126</v>
      </c>
      <c r="U1" s="4" t="s">
        <v>132</v>
      </c>
      <c r="V1" s="4" t="s">
        <v>127</v>
      </c>
      <c r="W1" s="4" t="s">
        <v>128</v>
      </c>
      <c r="X1" s="1" t="s">
        <v>129</v>
      </c>
      <c r="Y1" s="4" t="s">
        <v>133</v>
      </c>
      <c r="Z1" s="1" t="s">
        <v>130</v>
      </c>
      <c r="AA1" s="4" t="s">
        <v>134</v>
      </c>
      <c r="AB1" s="1" t="s">
        <v>131</v>
      </c>
      <c r="AC1" s="4" t="s">
        <v>135</v>
      </c>
      <c r="AD1" s="4" t="s">
        <v>136</v>
      </c>
    </row>
    <row r="2" spans="1:30">
      <c r="A2">
        <v>1</v>
      </c>
      <c r="B2">
        <v>1</v>
      </c>
      <c r="C2">
        <v>980054</v>
      </c>
      <c r="D2" s="2">
        <v>41647.297099074072</v>
      </c>
      <c r="E2">
        <v>71.88</v>
      </c>
      <c r="F2">
        <v>35.94</v>
      </c>
      <c r="G2">
        <v>-135</v>
      </c>
      <c r="H2">
        <v>-90.2</v>
      </c>
      <c r="I2">
        <f t="shared" ref="I2:I39" si="0" xml:space="preserve">  12.5</f>
        <v>12.5</v>
      </c>
      <c r="J2">
        <v>-75.364999999999995</v>
      </c>
      <c r="K2">
        <v>-42.17</v>
      </c>
      <c r="L2">
        <v>176.2</v>
      </c>
      <c r="M2">
        <f t="shared" ref="M2:M39" si="1" xml:space="preserve">   0</f>
        <v>0</v>
      </c>
      <c r="N2" t="s">
        <v>72</v>
      </c>
      <c r="O2">
        <v>32</v>
      </c>
      <c r="P2">
        <v>200000</v>
      </c>
      <c r="Q2">
        <v>993</v>
      </c>
      <c r="R2">
        <v>391</v>
      </c>
      <c r="S2">
        <v>61</v>
      </c>
      <c r="T2" s="5">
        <v>11.089564862699794</v>
      </c>
      <c r="U2" s="5">
        <v>0.55351128610874967</v>
      </c>
      <c r="V2" s="5">
        <v>-90.23309555405946</v>
      </c>
      <c r="W2" s="5">
        <v>1.5297584550594377E-2</v>
      </c>
      <c r="X2" s="5">
        <v>0.75389222491856789</v>
      </c>
      <c r="Y2" s="5">
        <v>3.6511086495555851E-2</v>
      </c>
      <c r="Z2" s="5">
        <v>3.3355317018575876</v>
      </c>
      <c r="AA2" s="5">
        <v>0.20082103222042025</v>
      </c>
      <c r="AB2" s="5">
        <v>0.41749971512596812</v>
      </c>
      <c r="AC2" s="5">
        <v>9.4693454747422356E-2</v>
      </c>
      <c r="AD2" s="5">
        <v>1.360125447904851</v>
      </c>
    </row>
    <row r="3" spans="1:30">
      <c r="A3">
        <v>2</v>
      </c>
      <c r="B3">
        <v>2</v>
      </c>
      <c r="C3">
        <v>980054</v>
      </c>
      <c r="D3" s="2">
        <v>41647.308688194447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-75.155000000000001</v>
      </c>
      <c r="K3">
        <v>-42.17</v>
      </c>
      <c r="L3">
        <v>167.78</v>
      </c>
      <c r="M3">
        <f t="shared" si="1"/>
        <v>0</v>
      </c>
      <c r="N3" t="s">
        <v>72</v>
      </c>
      <c r="O3">
        <v>32</v>
      </c>
      <c r="P3">
        <v>200000</v>
      </c>
      <c r="Q3">
        <v>991</v>
      </c>
      <c r="R3">
        <v>345</v>
      </c>
      <c r="S3">
        <v>59</v>
      </c>
      <c r="T3" s="5">
        <v>10.595759959850271</v>
      </c>
      <c r="U3" s="5">
        <v>0.44489424643786435</v>
      </c>
      <c r="V3" s="5">
        <v>-90.249584943348836</v>
      </c>
      <c r="W3" s="5">
        <v>1.3492450046374444E-2</v>
      </c>
      <c r="X3" s="5">
        <v>0.77809834974912717</v>
      </c>
      <c r="Y3" s="5">
        <v>3.1879800908505368E-2</v>
      </c>
      <c r="Z3" s="5">
        <v>2.9711890714417892</v>
      </c>
      <c r="AA3" s="5">
        <v>0.16444351455994932</v>
      </c>
      <c r="AB3" s="5">
        <v>0.51370773105189838</v>
      </c>
      <c r="AC3" s="5">
        <v>7.8895329844283463E-2</v>
      </c>
      <c r="AD3" s="5">
        <v>1.1275623664199173</v>
      </c>
    </row>
    <row r="4" spans="1:30">
      <c r="A4">
        <v>3</v>
      </c>
      <c r="B4">
        <v>3</v>
      </c>
      <c r="C4">
        <v>980054</v>
      </c>
      <c r="D4" s="2">
        <v>41647.320260069442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-75.245000000000005</v>
      </c>
      <c r="K4">
        <v>-42.02</v>
      </c>
      <c r="L4">
        <v>157.56</v>
      </c>
      <c r="M4">
        <f t="shared" si="1"/>
        <v>0</v>
      </c>
      <c r="N4" t="s">
        <v>72</v>
      </c>
      <c r="O4">
        <v>32</v>
      </c>
      <c r="P4">
        <v>200000</v>
      </c>
      <c r="Q4">
        <v>986</v>
      </c>
      <c r="R4">
        <v>369</v>
      </c>
      <c r="S4">
        <v>72</v>
      </c>
      <c r="T4" s="5">
        <v>11.004002116385204</v>
      </c>
      <c r="U4" s="5">
        <v>0.46075595764323451</v>
      </c>
      <c r="V4" s="5">
        <v>-90.237257062151343</v>
      </c>
      <c r="W4" s="5">
        <v>1.3898366678554968E-2</v>
      </c>
      <c r="X4" s="5">
        <v>0.8072608165598244</v>
      </c>
      <c r="Y4" s="5">
        <v>3.3746126603330165E-2</v>
      </c>
      <c r="Z4" s="5">
        <v>3.3793813152744137</v>
      </c>
      <c r="AA4" s="5">
        <v>0.1802818237008495</v>
      </c>
      <c r="AB4" s="5">
        <v>0.34326974221582834</v>
      </c>
      <c r="AC4" s="5">
        <v>8.3924480348466515E-2</v>
      </c>
      <c r="AD4" s="5">
        <v>1.1397248057987381</v>
      </c>
    </row>
    <row r="5" spans="1:30">
      <c r="A5">
        <v>4</v>
      </c>
      <c r="B5">
        <v>4</v>
      </c>
      <c r="C5">
        <v>980054</v>
      </c>
      <c r="D5" s="2">
        <v>41647.331800810185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-75.484999999999999</v>
      </c>
      <c r="K5">
        <v>-41.895000000000003</v>
      </c>
      <c r="L5">
        <v>147.72999999999999</v>
      </c>
      <c r="M5">
        <f t="shared" si="1"/>
        <v>0</v>
      </c>
      <c r="N5" t="s">
        <v>72</v>
      </c>
      <c r="O5">
        <v>32</v>
      </c>
      <c r="P5">
        <v>200000</v>
      </c>
      <c r="Q5">
        <v>987</v>
      </c>
      <c r="R5">
        <v>339</v>
      </c>
      <c r="S5">
        <v>52</v>
      </c>
      <c r="T5" s="5">
        <v>11.260610136327074</v>
      </c>
      <c r="U5" s="5">
        <v>0.49379173974582308</v>
      </c>
      <c r="V5" s="5">
        <v>-90.225453751817653</v>
      </c>
      <c r="W5" s="5">
        <v>1.6818496531487155E-2</v>
      </c>
      <c r="X5" s="5">
        <v>0.90053766184408635</v>
      </c>
      <c r="Y5" s="5">
        <v>4.1148987850444324E-2</v>
      </c>
      <c r="Z5" s="5">
        <v>3.5420043173902309</v>
      </c>
      <c r="AA5" s="5">
        <v>0.21197348514848965</v>
      </c>
      <c r="AB5" s="5">
        <v>0.61046358104638077</v>
      </c>
      <c r="AC5" s="5">
        <v>0.10065868673202624</v>
      </c>
      <c r="AD5" s="5">
        <v>1.1888362257601677</v>
      </c>
    </row>
    <row r="6" spans="1:30">
      <c r="A6">
        <v>5</v>
      </c>
      <c r="B6">
        <v>5</v>
      </c>
      <c r="C6">
        <v>980054</v>
      </c>
      <c r="D6" s="2">
        <v>41647.343324074071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-75.605000000000004</v>
      </c>
      <c r="K6">
        <v>-42.04</v>
      </c>
      <c r="L6">
        <v>138.88</v>
      </c>
      <c r="M6">
        <f t="shared" si="1"/>
        <v>0</v>
      </c>
      <c r="N6" t="s">
        <v>72</v>
      </c>
      <c r="O6">
        <v>32</v>
      </c>
      <c r="P6">
        <v>200000</v>
      </c>
      <c r="Q6">
        <v>986</v>
      </c>
      <c r="R6">
        <v>381</v>
      </c>
      <c r="S6">
        <v>56</v>
      </c>
      <c r="T6" s="5">
        <v>13.077200068179467</v>
      </c>
      <c r="U6" s="5">
        <v>0.60627076669615276</v>
      </c>
      <c r="V6" s="5">
        <v>-90.175649680226101</v>
      </c>
      <c r="W6" s="5">
        <v>1.7282750662086684E-2</v>
      </c>
      <c r="X6" s="5">
        <v>0.90043957780442296</v>
      </c>
      <c r="Y6" s="5">
        <v>4.1904446472445789E-2</v>
      </c>
      <c r="Z6" s="5">
        <v>3.539987082555593</v>
      </c>
      <c r="AA6" s="5">
        <v>0.24261736236153819</v>
      </c>
      <c r="AB6" s="5">
        <v>0.46163539072982374</v>
      </c>
      <c r="AC6" s="5">
        <v>0.11550814996940652</v>
      </c>
      <c r="AD6" s="5">
        <v>1.3951623330279075</v>
      </c>
    </row>
    <row r="7" spans="1:30">
      <c r="A7">
        <v>6</v>
      </c>
      <c r="B7">
        <v>6</v>
      </c>
      <c r="C7">
        <v>980054</v>
      </c>
      <c r="D7" s="2">
        <v>41647.354839699074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-75.510000000000005</v>
      </c>
      <c r="K7">
        <v>-42.215000000000003</v>
      </c>
      <c r="L7">
        <v>127.61499999999999</v>
      </c>
      <c r="M7">
        <f t="shared" si="1"/>
        <v>0</v>
      </c>
      <c r="N7" t="s">
        <v>72</v>
      </c>
      <c r="O7">
        <v>32</v>
      </c>
      <c r="P7">
        <v>200000</v>
      </c>
      <c r="Q7">
        <v>995</v>
      </c>
      <c r="R7">
        <v>419</v>
      </c>
      <c r="S7">
        <v>72</v>
      </c>
      <c r="T7" s="5">
        <v>12.6856023859602</v>
      </c>
      <c r="U7" s="5">
        <v>0.3968397160895441</v>
      </c>
      <c r="V7" s="5">
        <v>-90.2145107115158</v>
      </c>
      <c r="W7" s="5">
        <v>1.0849175064530529E-2</v>
      </c>
      <c r="X7" s="5">
        <v>0.8382682808184998</v>
      </c>
      <c r="Y7" s="5">
        <v>2.6234356105131078E-2</v>
      </c>
      <c r="Z7" s="5">
        <v>3.7446650176072094</v>
      </c>
      <c r="AA7" s="5">
        <v>0.15598454628525513</v>
      </c>
      <c r="AB7" s="5">
        <v>0.45439370822702158</v>
      </c>
      <c r="AC7" s="5">
        <v>7.3170342055320081E-2</v>
      </c>
      <c r="AD7" s="5">
        <v>0.9180963103690496</v>
      </c>
    </row>
    <row r="8" spans="1:30">
      <c r="A8">
        <v>7</v>
      </c>
      <c r="B8">
        <v>7</v>
      </c>
      <c r="C8">
        <v>980054</v>
      </c>
      <c r="D8" s="2">
        <v>41647.366451273148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-76.105000000000004</v>
      </c>
      <c r="K8">
        <v>-42.07</v>
      </c>
      <c r="L8">
        <v>117.515</v>
      </c>
      <c r="M8">
        <f t="shared" si="1"/>
        <v>0</v>
      </c>
      <c r="N8" t="s">
        <v>72</v>
      </c>
      <c r="O8">
        <v>32</v>
      </c>
      <c r="P8">
        <v>400000</v>
      </c>
      <c r="Q8">
        <v>1977</v>
      </c>
      <c r="R8">
        <v>846</v>
      </c>
      <c r="S8">
        <v>129</v>
      </c>
      <c r="T8" s="5">
        <v>14.126910738994459</v>
      </c>
      <c r="U8" s="5">
        <v>0.47130726299298759</v>
      </c>
      <c r="V8" s="5">
        <v>-90.225110488403629</v>
      </c>
      <c r="W8" s="5">
        <v>1.1748997448753604E-2</v>
      </c>
      <c r="X8" s="5">
        <v>0.86694281926934647</v>
      </c>
      <c r="Y8" s="5">
        <v>2.832160306368434E-2</v>
      </c>
      <c r="Z8" s="5">
        <v>3.7132838336326999</v>
      </c>
      <c r="AA8" s="5">
        <v>0.1836019988341869</v>
      </c>
      <c r="AB8" s="5">
        <v>0.27544532170494235</v>
      </c>
      <c r="AC8" s="5">
        <v>8.3013285907877543E-2</v>
      </c>
      <c r="AD8" s="5">
        <v>1.5014748515428646</v>
      </c>
    </row>
    <row r="9" spans="1:30">
      <c r="A9">
        <v>8</v>
      </c>
      <c r="B9">
        <v>8</v>
      </c>
      <c r="C9">
        <v>980054</v>
      </c>
      <c r="D9" s="2">
        <v>41647.389441550928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-76.23</v>
      </c>
      <c r="K9">
        <v>-42.21</v>
      </c>
      <c r="L9">
        <v>107.77</v>
      </c>
      <c r="M9">
        <f t="shared" si="1"/>
        <v>0</v>
      </c>
      <c r="N9" t="s">
        <v>72</v>
      </c>
      <c r="O9">
        <v>32</v>
      </c>
      <c r="P9">
        <v>200000</v>
      </c>
      <c r="Q9">
        <v>996</v>
      </c>
      <c r="R9">
        <v>325</v>
      </c>
      <c r="S9">
        <v>70</v>
      </c>
      <c r="T9" s="5">
        <v>10.856183102624527</v>
      </c>
      <c r="U9" s="5">
        <v>0.38714671197363693</v>
      </c>
      <c r="V9" s="5">
        <v>-90.182630343801705</v>
      </c>
      <c r="W9" s="5">
        <v>1.4590514638013462E-2</v>
      </c>
      <c r="X9" s="5">
        <v>0.94898343203764579</v>
      </c>
      <c r="Y9" s="5">
        <v>3.6068094905951878E-2</v>
      </c>
      <c r="Z9" s="5">
        <v>3.8395292525088673</v>
      </c>
      <c r="AA9" s="5">
        <v>0.18059677449077147</v>
      </c>
      <c r="AB9" s="5">
        <v>0.40544243895441318</v>
      </c>
      <c r="AC9" s="5">
        <v>8.3767207963762497E-2</v>
      </c>
      <c r="AD9" s="5">
        <v>0.94394016079805054</v>
      </c>
    </row>
    <row r="10" spans="1:30">
      <c r="A10">
        <v>9</v>
      </c>
      <c r="B10">
        <v>9</v>
      </c>
      <c r="C10">
        <v>980054</v>
      </c>
      <c r="D10" s="2">
        <v>41647.401062731478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-75.704999999999998</v>
      </c>
      <c r="K10">
        <v>-42.09</v>
      </c>
      <c r="L10">
        <v>97.415000000000006</v>
      </c>
      <c r="M10">
        <f t="shared" si="1"/>
        <v>0</v>
      </c>
      <c r="N10" t="s">
        <v>72</v>
      </c>
      <c r="O10">
        <v>32</v>
      </c>
      <c r="P10">
        <v>200000</v>
      </c>
      <c r="Q10">
        <v>993</v>
      </c>
      <c r="R10">
        <v>321</v>
      </c>
      <c r="S10">
        <v>71</v>
      </c>
      <c r="T10" s="5">
        <v>11.246199828815355</v>
      </c>
      <c r="U10" s="5">
        <v>0.37096881300497131</v>
      </c>
      <c r="V10" s="5">
        <v>-90.178958293275457</v>
      </c>
      <c r="W10" s="5">
        <v>1.3823416731597966E-2</v>
      </c>
      <c r="X10" s="5">
        <v>0.97632968187110392</v>
      </c>
      <c r="Y10" s="5">
        <v>3.4240691541652137E-2</v>
      </c>
      <c r="Z10" s="5">
        <v>3.9067683837969449</v>
      </c>
      <c r="AA10" s="5">
        <v>0.17552011361736655</v>
      </c>
      <c r="AB10" s="5">
        <v>0.4718159835186666</v>
      </c>
      <c r="AC10" s="5">
        <v>8.0892506251644139E-2</v>
      </c>
      <c r="AD10" s="5">
        <v>0.8840247315256613</v>
      </c>
    </row>
    <row r="11" spans="1:30">
      <c r="A11">
        <v>10</v>
      </c>
      <c r="B11">
        <v>1</v>
      </c>
      <c r="C11">
        <v>980054</v>
      </c>
      <c r="D11" s="2">
        <v>41647.53668125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-76.27</v>
      </c>
      <c r="K11">
        <v>-42.17</v>
      </c>
      <c r="L11">
        <v>176.2</v>
      </c>
      <c r="M11">
        <f t="shared" si="1"/>
        <v>0</v>
      </c>
      <c r="N11" t="s">
        <v>72</v>
      </c>
      <c r="O11">
        <v>32</v>
      </c>
      <c r="P11">
        <v>200000</v>
      </c>
      <c r="Q11">
        <v>1020</v>
      </c>
      <c r="R11">
        <v>330</v>
      </c>
      <c r="S11">
        <v>58</v>
      </c>
      <c r="T11" s="5">
        <v>11.014671124389537</v>
      </c>
      <c r="U11" s="5">
        <v>0.42931420132003334</v>
      </c>
      <c r="V11" s="5">
        <v>-90.324480385451636</v>
      </c>
      <c r="W11" s="5">
        <v>1.4840888627761067E-2</v>
      </c>
      <c r="X11" s="5">
        <v>0.90734339338677095</v>
      </c>
      <c r="Y11" s="5">
        <v>3.6454532785695333E-2</v>
      </c>
      <c r="Z11" s="5">
        <v>3.4857747147222589</v>
      </c>
      <c r="AA11" s="5">
        <v>0.19509805234298158</v>
      </c>
      <c r="AB11" s="5">
        <v>0.50009950672810566</v>
      </c>
      <c r="AC11" s="5">
        <v>8.6434946772105961E-2</v>
      </c>
      <c r="AD11" s="5">
        <v>1.0477195011870382</v>
      </c>
    </row>
    <row r="12" spans="1:30">
      <c r="A12">
        <v>11</v>
      </c>
      <c r="B12">
        <v>2</v>
      </c>
      <c r="C12">
        <v>980054</v>
      </c>
      <c r="D12" s="2">
        <v>41647.548827662038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-76.033000000000001</v>
      </c>
      <c r="K12">
        <v>-42.17</v>
      </c>
      <c r="L12">
        <v>167.78</v>
      </c>
      <c r="M12">
        <f t="shared" si="1"/>
        <v>0</v>
      </c>
      <c r="N12" t="s">
        <v>72</v>
      </c>
      <c r="O12">
        <v>32</v>
      </c>
      <c r="P12">
        <v>200000</v>
      </c>
      <c r="Q12">
        <v>1014</v>
      </c>
      <c r="R12">
        <v>302</v>
      </c>
      <c r="S12">
        <v>68</v>
      </c>
      <c r="T12" s="5">
        <v>8.9269193125629656</v>
      </c>
      <c r="U12" s="5">
        <v>0.37401285573966264</v>
      </c>
      <c r="V12" s="5">
        <v>-90.287530516685749</v>
      </c>
      <c r="W12" s="5">
        <v>1.5398020181150536E-2</v>
      </c>
      <c r="X12" s="5">
        <v>0.86197101991339431</v>
      </c>
      <c r="Y12" s="5">
        <v>3.7703934598978146E-2</v>
      </c>
      <c r="Z12" s="5">
        <v>3.660385760810017</v>
      </c>
      <c r="AA12" s="5">
        <v>0.17515280392959595</v>
      </c>
      <c r="AB12" s="5">
        <v>0.24634783933911125</v>
      </c>
      <c r="AC12" s="5">
        <v>7.7295223941892435E-2</v>
      </c>
      <c r="AD12" s="5">
        <v>0.98916372788270235</v>
      </c>
    </row>
    <row r="13" spans="1:30">
      <c r="A13">
        <v>12</v>
      </c>
      <c r="B13">
        <v>3</v>
      </c>
      <c r="C13">
        <v>980054</v>
      </c>
      <c r="D13" s="2">
        <v>41647.560670486113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-76.114000000000004</v>
      </c>
      <c r="K13">
        <v>-42.02</v>
      </c>
      <c r="L13">
        <v>157.56</v>
      </c>
      <c r="M13">
        <f t="shared" si="1"/>
        <v>0</v>
      </c>
      <c r="N13" t="s">
        <v>72</v>
      </c>
      <c r="O13">
        <v>32</v>
      </c>
      <c r="P13">
        <v>200000</v>
      </c>
      <c r="Q13">
        <v>1015</v>
      </c>
      <c r="R13">
        <v>397</v>
      </c>
      <c r="S13">
        <v>61</v>
      </c>
      <c r="T13" s="5">
        <v>11.599133242694354</v>
      </c>
      <c r="U13" s="5">
        <v>0.49751180081925062</v>
      </c>
      <c r="V13" s="5">
        <v>-90.219977102095598</v>
      </c>
      <c r="W13" s="5">
        <v>1.2928430018665716E-2</v>
      </c>
      <c r="X13" s="5">
        <v>0.74715809464665817</v>
      </c>
      <c r="Y13" s="5">
        <v>3.0481866742376892E-2</v>
      </c>
      <c r="Z13" s="5">
        <v>3.0668953715499985</v>
      </c>
      <c r="AA13" s="5">
        <v>0.17242431456076837</v>
      </c>
      <c r="AB13" s="5">
        <v>0.26314070202995848</v>
      </c>
      <c r="AC13" s="5">
        <v>8.0325051636873354E-2</v>
      </c>
      <c r="AD13" s="5">
        <v>1.2351426950706237</v>
      </c>
    </row>
    <row r="14" spans="1:30">
      <c r="A14">
        <v>13</v>
      </c>
      <c r="B14">
        <v>4</v>
      </c>
      <c r="C14">
        <v>980054</v>
      </c>
      <c r="D14" s="2">
        <v>41647.572527777775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-76.180999999999997</v>
      </c>
      <c r="K14">
        <v>-41.895000000000003</v>
      </c>
      <c r="L14">
        <v>147.72999999999999</v>
      </c>
      <c r="M14">
        <f t="shared" si="1"/>
        <v>0</v>
      </c>
      <c r="N14" t="s">
        <v>72</v>
      </c>
      <c r="O14">
        <v>32</v>
      </c>
      <c r="P14">
        <v>200000</v>
      </c>
      <c r="Q14">
        <v>1024</v>
      </c>
      <c r="R14">
        <v>310</v>
      </c>
      <c r="S14">
        <v>66</v>
      </c>
      <c r="T14" s="5">
        <v>10.378454166047067</v>
      </c>
      <c r="U14" s="5">
        <v>0.40925248450935403</v>
      </c>
      <c r="V14" s="5">
        <v>-90.179161470869985</v>
      </c>
      <c r="W14" s="5">
        <v>1.6121305136688715E-2</v>
      </c>
      <c r="X14" s="5">
        <v>0.95895973005796487</v>
      </c>
      <c r="Y14" s="5">
        <v>3.9951663655503698E-2</v>
      </c>
      <c r="Z14" s="5">
        <v>3.7843237023799881</v>
      </c>
      <c r="AA14" s="5">
        <v>0.19201557052757634</v>
      </c>
      <c r="AB14" s="5">
        <v>0.30689138815958761</v>
      </c>
      <c r="AC14" s="5">
        <v>8.7858927016419133E-2</v>
      </c>
      <c r="AD14" s="5">
        <v>1.016247556047178</v>
      </c>
    </row>
    <row r="15" spans="1:30">
      <c r="A15">
        <v>14</v>
      </c>
      <c r="B15">
        <v>5</v>
      </c>
      <c r="C15">
        <v>980054</v>
      </c>
      <c r="D15" s="2">
        <v>41647.584472685186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-76.344999999999999</v>
      </c>
      <c r="K15">
        <v>-42.04</v>
      </c>
      <c r="L15">
        <v>138.88</v>
      </c>
      <c r="M15">
        <f t="shared" si="1"/>
        <v>0</v>
      </c>
      <c r="N15" t="s">
        <v>72</v>
      </c>
      <c r="O15">
        <v>32</v>
      </c>
      <c r="P15">
        <v>200000</v>
      </c>
      <c r="Q15">
        <v>1018</v>
      </c>
      <c r="R15">
        <v>389</v>
      </c>
      <c r="S15">
        <v>68</v>
      </c>
      <c r="T15" s="5">
        <v>13.13518931631234</v>
      </c>
      <c r="U15" s="5">
        <v>0.33030581673513298</v>
      </c>
      <c r="V15" s="5">
        <v>-90.152722180819325</v>
      </c>
      <c r="W15" s="5">
        <v>9.2775152405530081E-3</v>
      </c>
      <c r="X15" s="5">
        <v>0.88500404383667619</v>
      </c>
      <c r="Y15" s="5">
        <v>2.2218373355186824E-2</v>
      </c>
      <c r="Z15" s="5">
        <v>3.5600822747387988</v>
      </c>
      <c r="AA15" s="5">
        <v>0.13048680781248748</v>
      </c>
      <c r="AB15" s="5">
        <v>0.39613960090722883</v>
      </c>
      <c r="AC15" s="5">
        <v>6.237189823122901E-2</v>
      </c>
      <c r="AD15" s="5">
        <v>0.76589547919369372</v>
      </c>
    </row>
    <row r="16" spans="1:30">
      <c r="A16">
        <v>15</v>
      </c>
      <c r="B16">
        <v>6</v>
      </c>
      <c r="C16">
        <v>980054</v>
      </c>
      <c r="D16" s="2">
        <v>41647.596364814817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-76.391000000000005</v>
      </c>
      <c r="K16">
        <v>-42.215000000000003</v>
      </c>
      <c r="L16">
        <v>127.61499999999999</v>
      </c>
      <c r="M16">
        <f t="shared" si="1"/>
        <v>0</v>
      </c>
      <c r="N16" t="s">
        <v>72</v>
      </c>
      <c r="O16">
        <v>32</v>
      </c>
      <c r="P16">
        <v>200000</v>
      </c>
      <c r="Q16">
        <v>1024</v>
      </c>
      <c r="R16">
        <v>384</v>
      </c>
      <c r="S16">
        <v>69</v>
      </c>
      <c r="T16" s="5">
        <v>13.658013129355959</v>
      </c>
      <c r="U16" s="5">
        <v>0.4932201394866631</v>
      </c>
      <c r="V16" s="5">
        <v>-90.188411071367852</v>
      </c>
      <c r="W16" s="5">
        <v>1.4771787983348312E-2</v>
      </c>
      <c r="X16" s="5">
        <v>0.96661067619327201</v>
      </c>
      <c r="Y16" s="5">
        <v>3.6281645714300773E-2</v>
      </c>
      <c r="Z16" s="5">
        <v>4.2294983018247905</v>
      </c>
      <c r="AA16" s="5">
        <v>0.22439555780810308</v>
      </c>
      <c r="AB16" s="5">
        <v>0.29499870654678934</v>
      </c>
      <c r="AC16" s="5">
        <v>0.10060798632334139</v>
      </c>
      <c r="AD16" s="5">
        <v>1.1061556408940649</v>
      </c>
    </row>
    <row r="17" spans="1:30">
      <c r="A17">
        <v>16</v>
      </c>
      <c r="B17">
        <v>7</v>
      </c>
      <c r="C17">
        <v>980054</v>
      </c>
      <c r="D17" s="2">
        <v>41647.608366666667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-76.94</v>
      </c>
      <c r="K17">
        <v>-42.07</v>
      </c>
      <c r="L17">
        <v>117.515</v>
      </c>
      <c r="M17">
        <f t="shared" si="1"/>
        <v>0</v>
      </c>
      <c r="N17" t="s">
        <v>72</v>
      </c>
      <c r="O17">
        <v>32</v>
      </c>
      <c r="P17">
        <v>400000</v>
      </c>
      <c r="Q17">
        <v>2059</v>
      </c>
      <c r="R17">
        <v>691</v>
      </c>
      <c r="S17">
        <v>143</v>
      </c>
      <c r="T17" s="5">
        <v>11.697825317904723</v>
      </c>
      <c r="U17" s="5">
        <v>0.42940934882576182</v>
      </c>
      <c r="V17" s="5">
        <v>-90.278426111188367</v>
      </c>
      <c r="W17" s="5">
        <v>1.3565290702866096E-2</v>
      </c>
      <c r="X17" s="5">
        <v>0.88647095034293222</v>
      </c>
      <c r="Y17" s="5">
        <v>3.298908448176676E-2</v>
      </c>
      <c r="Z17" s="5">
        <v>3.934891783288847</v>
      </c>
      <c r="AA17" s="5">
        <v>0.19061815123096665</v>
      </c>
      <c r="AB17" s="5">
        <v>0.23362343922606318</v>
      </c>
      <c r="AC17" s="5">
        <v>8.3587290937195205E-2</v>
      </c>
      <c r="AD17" s="5">
        <v>1.45437249897634</v>
      </c>
    </row>
    <row r="18" spans="1:30">
      <c r="A18">
        <v>17</v>
      </c>
      <c r="B18">
        <v>8</v>
      </c>
      <c r="C18">
        <v>980054</v>
      </c>
      <c r="D18" s="2">
        <v>41647.632298263889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-76.936000000000007</v>
      </c>
      <c r="K18">
        <v>-42.21</v>
      </c>
      <c r="L18">
        <v>107.77</v>
      </c>
      <c r="M18">
        <f t="shared" si="1"/>
        <v>0</v>
      </c>
      <c r="N18" t="s">
        <v>72</v>
      </c>
      <c r="O18">
        <v>32</v>
      </c>
      <c r="P18">
        <v>200000</v>
      </c>
      <c r="Q18">
        <v>1034</v>
      </c>
      <c r="R18">
        <v>332</v>
      </c>
      <c r="S18">
        <v>61</v>
      </c>
      <c r="T18" s="5">
        <v>12.236712992891599</v>
      </c>
      <c r="U18" s="5">
        <v>0.48175744545389532</v>
      </c>
      <c r="V18" s="5">
        <v>-90.164595143268713</v>
      </c>
      <c r="W18" s="5">
        <v>1.6591498204934774E-2</v>
      </c>
      <c r="X18" s="5">
        <v>0.97993358262718755</v>
      </c>
      <c r="Y18" s="5">
        <v>4.099909622865245E-2</v>
      </c>
      <c r="Z18" s="5">
        <v>3.823771580441977</v>
      </c>
      <c r="AA18" s="5">
        <v>0.21828838133981374</v>
      </c>
      <c r="AB18" s="5">
        <v>0.47640561446529783</v>
      </c>
      <c r="AC18" s="5">
        <v>0.1039255578917517</v>
      </c>
      <c r="AD18" s="5">
        <v>1.1245422903045161</v>
      </c>
    </row>
    <row r="19" spans="1:30">
      <c r="A19">
        <v>18</v>
      </c>
      <c r="B19">
        <v>9</v>
      </c>
      <c r="C19">
        <v>980054</v>
      </c>
      <c r="D19" s="2">
        <v>41647.644372685187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-76.397000000000006</v>
      </c>
      <c r="K19">
        <v>-42.09</v>
      </c>
      <c r="L19">
        <v>97.415000000000006</v>
      </c>
      <c r="M19">
        <f t="shared" si="1"/>
        <v>0</v>
      </c>
      <c r="N19" t="s">
        <v>72</v>
      </c>
      <c r="O19">
        <v>32</v>
      </c>
      <c r="P19">
        <v>200000</v>
      </c>
      <c r="Q19">
        <v>1040</v>
      </c>
      <c r="R19">
        <v>295</v>
      </c>
      <c r="S19">
        <v>70</v>
      </c>
      <c r="T19" s="5">
        <v>8.9712183060453938</v>
      </c>
      <c r="U19" s="5">
        <v>0.45276045502565204</v>
      </c>
      <c r="V19" s="5">
        <v>-90.190914461073746</v>
      </c>
      <c r="W19" s="5">
        <v>1.9432537394897097E-2</v>
      </c>
      <c r="X19" s="5">
        <v>0.89290472057385173</v>
      </c>
      <c r="Y19" s="5">
        <v>4.7639094887618083E-2</v>
      </c>
      <c r="Z19" s="5">
        <v>3.8788518715241613</v>
      </c>
      <c r="AA19" s="5">
        <v>0.21103084543124595</v>
      </c>
      <c r="AB19" s="5">
        <v>0.42193898602478819</v>
      </c>
      <c r="AC19" s="5">
        <v>9.7916781561141572E-2</v>
      </c>
      <c r="AD19" s="5">
        <v>1.1648161937224419</v>
      </c>
    </row>
    <row r="20" spans="1:30">
      <c r="A20">
        <v>19</v>
      </c>
      <c r="B20">
        <v>10</v>
      </c>
      <c r="C20">
        <v>980054</v>
      </c>
      <c r="D20" s="2">
        <v>41647.656543287034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-75.83</v>
      </c>
      <c r="K20">
        <v>-42.164999999999999</v>
      </c>
      <c r="L20">
        <v>87.18</v>
      </c>
      <c r="M20">
        <f t="shared" si="1"/>
        <v>0</v>
      </c>
      <c r="N20" t="s">
        <v>72</v>
      </c>
      <c r="O20">
        <v>32</v>
      </c>
      <c r="P20">
        <v>200000</v>
      </c>
      <c r="Q20">
        <v>1043</v>
      </c>
      <c r="R20">
        <v>389</v>
      </c>
      <c r="S20">
        <v>66</v>
      </c>
      <c r="T20" s="5">
        <v>11.674337015508177</v>
      </c>
      <c r="U20" s="5">
        <v>0.52537883309194411</v>
      </c>
      <c r="V20" s="5">
        <v>-90.212159483989694</v>
      </c>
      <c r="W20" s="5">
        <v>1.4487581268021106E-2</v>
      </c>
      <c r="X20" s="5">
        <v>0.7873697252363111</v>
      </c>
      <c r="Y20" s="5">
        <v>3.4609004571587741E-2</v>
      </c>
      <c r="Z20" s="5">
        <v>3.4989953319138007</v>
      </c>
      <c r="AA20" s="5">
        <v>0.19700720669833174</v>
      </c>
      <c r="AB20" s="5">
        <v>0.31028469572287976</v>
      </c>
      <c r="AC20" s="5">
        <v>9.2025643707796326E-2</v>
      </c>
      <c r="AD20" s="5">
        <v>1.2727118387281753</v>
      </c>
    </row>
    <row r="21" spans="1:30">
      <c r="A21">
        <v>20</v>
      </c>
      <c r="B21">
        <v>11</v>
      </c>
      <c r="C21">
        <v>980054</v>
      </c>
      <c r="D21" s="2">
        <v>41647.668722453702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-75.775999999999996</v>
      </c>
      <c r="K21">
        <v>-41.954999999999998</v>
      </c>
      <c r="L21">
        <v>77.295000000000002</v>
      </c>
      <c r="M21">
        <f t="shared" si="1"/>
        <v>0</v>
      </c>
      <c r="N21" t="s">
        <v>72</v>
      </c>
      <c r="O21">
        <v>32</v>
      </c>
      <c r="P21">
        <v>200000</v>
      </c>
      <c r="Q21">
        <v>1040</v>
      </c>
      <c r="R21">
        <v>393</v>
      </c>
      <c r="S21">
        <v>67</v>
      </c>
      <c r="T21" s="5">
        <v>11.426990626100485</v>
      </c>
      <c r="U21" s="5">
        <v>0.58314947114460181</v>
      </c>
      <c r="V21" s="5">
        <v>-90.270459468224445</v>
      </c>
      <c r="W21" s="5">
        <v>1.6150363815259715E-2</v>
      </c>
      <c r="X21" s="5">
        <v>0.78285222527259646</v>
      </c>
      <c r="Y21" s="5">
        <v>3.8278519103386213E-2</v>
      </c>
      <c r="Z21" s="5">
        <v>3.1321424087760761</v>
      </c>
      <c r="AA21" s="5">
        <v>0.21391577690808944</v>
      </c>
      <c r="AB21" s="5">
        <v>0.37192190187732671</v>
      </c>
      <c r="AC21" s="5">
        <v>9.9381537278182858E-2</v>
      </c>
      <c r="AD21" s="5">
        <v>1.43597034466895</v>
      </c>
    </row>
    <row r="22" spans="1:30">
      <c r="A22">
        <v>21</v>
      </c>
      <c r="B22">
        <v>22</v>
      </c>
      <c r="C22">
        <v>980054</v>
      </c>
      <c r="D22" s="2">
        <v>41647.68086296296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-73.426000000000002</v>
      </c>
      <c r="K22">
        <v>-41.954999999999998</v>
      </c>
      <c r="L22">
        <v>77.295000000000002</v>
      </c>
      <c r="M22">
        <f t="shared" si="1"/>
        <v>0</v>
      </c>
      <c r="N22" t="s">
        <v>72</v>
      </c>
      <c r="O22">
        <v>32</v>
      </c>
      <c r="P22">
        <v>200000</v>
      </c>
      <c r="Q22">
        <v>1041</v>
      </c>
      <c r="R22">
        <v>338</v>
      </c>
      <c r="S22">
        <v>64</v>
      </c>
      <c r="T22" s="5">
        <v>10.839803640864222</v>
      </c>
      <c r="U22" s="5">
        <v>0.46140986654012212</v>
      </c>
      <c r="V22" s="5">
        <v>-90.260362805613454</v>
      </c>
      <c r="W22" s="5">
        <v>1.4746787924913969E-2</v>
      </c>
      <c r="X22" s="5">
        <v>0.83910371018000152</v>
      </c>
      <c r="Y22" s="5">
        <v>3.5705589030347908E-2</v>
      </c>
      <c r="Z22" s="5">
        <v>3.274119182711575</v>
      </c>
      <c r="AA22" s="5">
        <v>0.18479124266440794</v>
      </c>
      <c r="AB22" s="5">
        <v>0.48914698217230557</v>
      </c>
      <c r="AC22" s="5">
        <v>8.6385814739606936E-2</v>
      </c>
      <c r="AD22" s="5">
        <v>1.1402336622618838</v>
      </c>
    </row>
    <row r="23" spans="1:30">
      <c r="A23">
        <v>22</v>
      </c>
      <c r="B23">
        <v>21</v>
      </c>
      <c r="C23">
        <v>980054</v>
      </c>
      <c r="D23" s="2">
        <v>41647.693011226853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-73.48</v>
      </c>
      <c r="K23">
        <v>-42.164999999999999</v>
      </c>
      <c r="L23">
        <v>87.18</v>
      </c>
      <c r="M23">
        <f t="shared" si="1"/>
        <v>0</v>
      </c>
      <c r="N23" t="s">
        <v>72</v>
      </c>
      <c r="O23">
        <v>32</v>
      </c>
      <c r="P23">
        <v>200000</v>
      </c>
      <c r="Q23">
        <v>1046</v>
      </c>
      <c r="R23">
        <v>355</v>
      </c>
      <c r="S23">
        <v>59</v>
      </c>
      <c r="T23" s="5">
        <v>10.533352427892632</v>
      </c>
      <c r="U23" s="5">
        <v>0.48498640755066497</v>
      </c>
      <c r="V23" s="5">
        <v>-90.259987035715113</v>
      </c>
      <c r="W23" s="5">
        <v>1.5112975686849071E-2</v>
      </c>
      <c r="X23" s="5">
        <v>0.80028106947326128</v>
      </c>
      <c r="Y23" s="5">
        <v>3.6571098674959251E-2</v>
      </c>
      <c r="Z23" s="5">
        <v>3.2829197880667769</v>
      </c>
      <c r="AA23" s="5">
        <v>0.18794656112083719</v>
      </c>
      <c r="AB23" s="5">
        <v>0.4874734995269937</v>
      </c>
      <c r="AC23" s="5">
        <v>8.8388536419669095E-2</v>
      </c>
      <c r="AD23" s="5">
        <v>1.2071940303414956</v>
      </c>
    </row>
    <row r="24" spans="1:30">
      <c r="A24">
        <v>23</v>
      </c>
      <c r="B24">
        <v>20</v>
      </c>
      <c r="C24">
        <v>980054</v>
      </c>
      <c r="D24" s="2">
        <v>41647.705219560186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-74.046999999999997</v>
      </c>
      <c r="K24">
        <v>-42.09</v>
      </c>
      <c r="L24">
        <v>97.415000000000006</v>
      </c>
      <c r="M24">
        <f t="shared" si="1"/>
        <v>0</v>
      </c>
      <c r="N24" t="s">
        <v>72</v>
      </c>
      <c r="O24">
        <v>32</v>
      </c>
      <c r="P24">
        <v>200000</v>
      </c>
      <c r="Q24">
        <v>1045</v>
      </c>
      <c r="R24">
        <v>318</v>
      </c>
      <c r="S24">
        <v>65</v>
      </c>
      <c r="T24" s="5">
        <v>9.796029476128016</v>
      </c>
      <c r="U24" s="5">
        <v>0.44016323450737749</v>
      </c>
      <c r="V24" s="5">
        <v>-90.172014077106084</v>
      </c>
      <c r="W24" s="5">
        <v>1.6946983494421884E-2</v>
      </c>
      <c r="X24" s="5">
        <v>0.88759035753713311</v>
      </c>
      <c r="Y24" s="5">
        <v>4.1424914010039213E-2</v>
      </c>
      <c r="Z24" s="5">
        <v>3.6980517172689313</v>
      </c>
      <c r="AA24" s="5">
        <v>0.19342114782337358</v>
      </c>
      <c r="AB24" s="5">
        <v>0.47948592326018846</v>
      </c>
      <c r="AC24" s="5">
        <v>9.1975684341297978E-2</v>
      </c>
      <c r="AD24" s="5">
        <v>1.1040536485812642</v>
      </c>
    </row>
    <row r="25" spans="1:30">
      <c r="A25">
        <v>24</v>
      </c>
      <c r="B25">
        <v>19</v>
      </c>
      <c r="C25">
        <v>980054</v>
      </c>
      <c r="D25" s="2">
        <v>41647.717499421298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-74.585999999999999</v>
      </c>
      <c r="K25">
        <v>-42.21</v>
      </c>
      <c r="L25">
        <v>107.77</v>
      </c>
      <c r="M25">
        <f t="shared" si="1"/>
        <v>0</v>
      </c>
      <c r="N25" t="s">
        <v>72</v>
      </c>
      <c r="O25">
        <v>32</v>
      </c>
      <c r="P25">
        <v>200000</v>
      </c>
      <c r="Q25">
        <v>1044</v>
      </c>
      <c r="R25">
        <v>342</v>
      </c>
      <c r="S25">
        <v>62</v>
      </c>
      <c r="T25" s="5">
        <v>11.852988146300087</v>
      </c>
      <c r="U25" s="5">
        <v>0.3993935268928378</v>
      </c>
      <c r="V25" s="5">
        <v>-90.152745127289364</v>
      </c>
      <c r="W25" s="5">
        <v>1.3666032459279961E-2</v>
      </c>
      <c r="X25" s="5">
        <v>0.94575011574841661</v>
      </c>
      <c r="Y25" s="5">
        <v>3.3536819830480159E-2</v>
      </c>
      <c r="Z25" s="5">
        <v>3.8326106420282806</v>
      </c>
      <c r="AA25" s="5">
        <v>0.17526587184897735</v>
      </c>
      <c r="AB25" s="5">
        <v>0.62446925757659044</v>
      </c>
      <c r="AC25" s="5">
        <v>8.5349985309960935E-2</v>
      </c>
      <c r="AD25" s="5">
        <v>0.93155793269314791</v>
      </c>
    </row>
    <row r="26" spans="1:30">
      <c r="A26">
        <v>25</v>
      </c>
      <c r="B26">
        <v>18</v>
      </c>
      <c r="C26">
        <v>980054</v>
      </c>
      <c r="D26" s="2">
        <v>41647.729693171299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-74.59</v>
      </c>
      <c r="K26">
        <v>-42.07</v>
      </c>
      <c r="L26">
        <v>117.515</v>
      </c>
      <c r="M26">
        <f t="shared" si="1"/>
        <v>0</v>
      </c>
      <c r="N26" t="s">
        <v>72</v>
      </c>
      <c r="O26">
        <v>32</v>
      </c>
      <c r="P26">
        <v>600000</v>
      </c>
      <c r="Q26">
        <v>3147</v>
      </c>
      <c r="R26">
        <v>1528</v>
      </c>
      <c r="S26">
        <v>224</v>
      </c>
      <c r="T26" s="5">
        <v>18.265746583041597</v>
      </c>
      <c r="U26" s="5">
        <v>0.47555582056487689</v>
      </c>
      <c r="V26" s="5">
        <v>-90.175618474216279</v>
      </c>
      <c r="W26" s="5">
        <v>9.4878676549852853E-3</v>
      </c>
      <c r="X26" s="5">
        <v>0.89406887706284566</v>
      </c>
      <c r="Y26" s="5">
        <v>2.2610247843985926E-2</v>
      </c>
      <c r="Z26" s="5">
        <v>3.8880689912895052</v>
      </c>
      <c r="AA26" s="5">
        <v>0.17497883784913332</v>
      </c>
      <c r="AB26" s="5">
        <v>0.47074204685983995</v>
      </c>
      <c r="AC26" s="5">
        <v>8.280968209465657E-2</v>
      </c>
      <c r="AD26" s="5">
        <v>1.6735287849257248</v>
      </c>
    </row>
    <row r="27" spans="1:30">
      <c r="A27">
        <v>26</v>
      </c>
      <c r="B27">
        <v>17</v>
      </c>
      <c r="C27">
        <v>980054</v>
      </c>
      <c r="D27" s="2">
        <v>41647.766249884262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-74.040999999999997</v>
      </c>
      <c r="K27">
        <v>-42.215000000000003</v>
      </c>
      <c r="L27">
        <v>127.61499999999999</v>
      </c>
      <c r="M27">
        <f t="shared" si="1"/>
        <v>0</v>
      </c>
      <c r="N27" t="s">
        <v>72</v>
      </c>
      <c r="O27">
        <v>32</v>
      </c>
      <c r="P27">
        <v>200000</v>
      </c>
      <c r="Q27">
        <v>1050</v>
      </c>
      <c r="R27">
        <v>327</v>
      </c>
      <c r="S27">
        <v>69</v>
      </c>
      <c r="T27" s="5">
        <v>11.179953640830911</v>
      </c>
      <c r="U27" s="5">
        <v>0.44838218129165719</v>
      </c>
      <c r="V27" s="5">
        <v>-90.208605344797746</v>
      </c>
      <c r="W27" s="5">
        <v>1.7790732288119809E-2</v>
      </c>
      <c r="X27" s="5">
        <v>1.0184917002781018</v>
      </c>
      <c r="Y27" s="5">
        <v>4.4404078046529141E-2</v>
      </c>
      <c r="Z27" s="5">
        <v>4.1257793517450043</v>
      </c>
      <c r="AA27" s="5">
        <v>0.22663210522362306</v>
      </c>
      <c r="AB27" s="5">
        <v>0.53082978170026629</v>
      </c>
      <c r="AC27" s="5">
        <v>0.10344491756128447</v>
      </c>
      <c r="AD27" s="5">
        <v>1.0571218355332859</v>
      </c>
    </row>
    <row r="28" spans="1:30">
      <c r="A28">
        <v>27</v>
      </c>
      <c r="B28">
        <v>16</v>
      </c>
      <c r="C28">
        <v>980054</v>
      </c>
      <c r="D28" s="2">
        <v>41647.781365740739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-73.995000000000005</v>
      </c>
      <c r="K28">
        <v>-42.04</v>
      </c>
      <c r="L28">
        <v>138.88</v>
      </c>
      <c r="M28">
        <f t="shared" si="1"/>
        <v>0</v>
      </c>
      <c r="N28" t="s">
        <v>72</v>
      </c>
      <c r="O28">
        <v>32</v>
      </c>
      <c r="P28">
        <v>200000</v>
      </c>
      <c r="Q28">
        <v>1050</v>
      </c>
      <c r="R28">
        <v>357</v>
      </c>
      <c r="S28">
        <v>58</v>
      </c>
      <c r="T28" s="5">
        <v>11.909024209359458</v>
      </c>
      <c r="U28" s="5">
        <v>0.49768939842827031</v>
      </c>
      <c r="V28" s="5">
        <v>-90.226100972603845</v>
      </c>
      <c r="W28" s="5">
        <v>1.7147125474532461E-2</v>
      </c>
      <c r="X28" s="5">
        <v>0.96524434352255295</v>
      </c>
      <c r="Y28" s="5">
        <v>4.2602440965838276E-2</v>
      </c>
      <c r="Z28" s="5">
        <v>3.8739906603498095</v>
      </c>
      <c r="AA28" s="5">
        <v>0.23016307060870356</v>
      </c>
      <c r="AB28" s="5">
        <v>0.62454231311188635</v>
      </c>
      <c r="AC28" s="5">
        <v>0.10591849476003154</v>
      </c>
      <c r="AD28" s="5">
        <v>1.1530794859436537</v>
      </c>
    </row>
    <row r="29" spans="1:30">
      <c r="A29">
        <v>28</v>
      </c>
      <c r="B29">
        <v>15</v>
      </c>
      <c r="C29">
        <v>980054</v>
      </c>
      <c r="D29" s="2">
        <v>41647.793613310183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-73.831000000000003</v>
      </c>
      <c r="K29">
        <v>-41.895000000000003</v>
      </c>
      <c r="L29">
        <v>147.72999999999999</v>
      </c>
      <c r="M29">
        <f t="shared" si="1"/>
        <v>0</v>
      </c>
      <c r="N29" t="s">
        <v>72</v>
      </c>
      <c r="O29">
        <v>32</v>
      </c>
      <c r="P29">
        <v>200000</v>
      </c>
      <c r="Q29">
        <v>1054</v>
      </c>
      <c r="R29">
        <v>309</v>
      </c>
      <c r="S29">
        <v>58</v>
      </c>
      <c r="T29" s="5">
        <v>9.4668876960408674</v>
      </c>
      <c r="U29" s="5">
        <v>0.50034214192520787</v>
      </c>
      <c r="V29" s="5">
        <v>-90.218565188754269</v>
      </c>
      <c r="W29" s="5">
        <v>1.9827534674050556E-2</v>
      </c>
      <c r="X29" s="5">
        <v>0.89176143910436434</v>
      </c>
      <c r="Y29" s="5">
        <v>4.9024533272674552E-2</v>
      </c>
      <c r="Z29" s="5">
        <v>3.5892774849931945</v>
      </c>
      <c r="AA29" s="5">
        <v>0.22146420795698904</v>
      </c>
      <c r="AB29" s="5">
        <v>0.54714108594191935</v>
      </c>
      <c r="AC29" s="5">
        <v>0.10395600288178214</v>
      </c>
      <c r="AD29" s="5">
        <v>1.2609945726406322</v>
      </c>
    </row>
    <row r="30" spans="1:30">
      <c r="A30">
        <v>29</v>
      </c>
      <c r="B30">
        <v>14</v>
      </c>
      <c r="C30">
        <v>980054</v>
      </c>
      <c r="D30" s="2">
        <v>41647.805907986112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-73.763000000000005</v>
      </c>
      <c r="K30">
        <v>-42.02</v>
      </c>
      <c r="L30">
        <v>157.56</v>
      </c>
      <c r="M30">
        <f t="shared" si="1"/>
        <v>0</v>
      </c>
      <c r="N30" t="s">
        <v>72</v>
      </c>
      <c r="O30">
        <v>32</v>
      </c>
      <c r="P30">
        <v>200000</v>
      </c>
      <c r="Q30">
        <v>1055</v>
      </c>
      <c r="R30">
        <v>374</v>
      </c>
      <c r="S30">
        <v>63</v>
      </c>
      <c r="T30" s="5">
        <v>10.808525530150098</v>
      </c>
      <c r="U30" s="5">
        <v>0.51377348782131138</v>
      </c>
      <c r="V30" s="5">
        <v>-90.25679895575999</v>
      </c>
      <c r="W30" s="5">
        <v>1.5203111505870431E-2</v>
      </c>
      <c r="X30" s="5">
        <v>0.78432981392221235</v>
      </c>
      <c r="Y30" s="5">
        <v>3.6392359262118104E-2</v>
      </c>
      <c r="Z30" s="5">
        <v>3.3523663791412748</v>
      </c>
      <c r="AA30" s="5">
        <v>0.19537367527513896</v>
      </c>
      <c r="AB30" s="5">
        <v>0.3631850015129276</v>
      </c>
      <c r="AC30" s="5">
        <v>9.029152717691899E-2</v>
      </c>
      <c r="AD30" s="5">
        <v>1.2772245339986021</v>
      </c>
    </row>
    <row r="31" spans="1:30">
      <c r="A31">
        <v>30</v>
      </c>
      <c r="B31">
        <v>13</v>
      </c>
      <c r="C31">
        <v>980054</v>
      </c>
      <c r="D31" s="2">
        <v>41647.818231712961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-73.683000000000007</v>
      </c>
      <c r="K31">
        <v>-42.17</v>
      </c>
      <c r="L31">
        <v>167.78</v>
      </c>
      <c r="M31">
        <f t="shared" si="1"/>
        <v>0</v>
      </c>
      <c r="N31" t="s">
        <v>72</v>
      </c>
      <c r="O31">
        <v>32</v>
      </c>
      <c r="P31">
        <v>200000</v>
      </c>
      <c r="Q31">
        <v>1052</v>
      </c>
      <c r="R31">
        <v>327</v>
      </c>
      <c r="S31">
        <v>53</v>
      </c>
      <c r="T31" s="5">
        <v>8.7376230026882951</v>
      </c>
      <c r="U31" s="5">
        <v>0.38997966454424415</v>
      </c>
      <c r="V31" s="5">
        <v>-90.244575984380333</v>
      </c>
      <c r="W31" s="5">
        <v>1.3624486778964426E-2</v>
      </c>
      <c r="X31" s="5">
        <v>0.73503612297390053</v>
      </c>
      <c r="Y31" s="5">
        <v>3.2535128633263632E-2</v>
      </c>
      <c r="Z31" s="5">
        <v>2.9054395671057724</v>
      </c>
      <c r="AA31" s="5">
        <v>0.14510894168073998</v>
      </c>
      <c r="AB31" s="5">
        <v>0.48693484083191507</v>
      </c>
      <c r="AC31" s="5">
        <v>6.9927712399690894E-2</v>
      </c>
      <c r="AD31" s="5">
        <v>1.0551920765809064</v>
      </c>
    </row>
    <row r="32" spans="1:30">
      <c r="A32">
        <v>31</v>
      </c>
      <c r="B32">
        <v>12</v>
      </c>
      <c r="C32">
        <v>980054</v>
      </c>
      <c r="D32" s="2">
        <v>41647.830509722226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-73.92</v>
      </c>
      <c r="K32">
        <v>-42.17</v>
      </c>
      <c r="L32">
        <v>176.2</v>
      </c>
      <c r="M32">
        <f t="shared" si="1"/>
        <v>0</v>
      </c>
      <c r="N32" t="s">
        <v>72</v>
      </c>
      <c r="O32">
        <v>32</v>
      </c>
      <c r="P32">
        <v>200000</v>
      </c>
      <c r="Q32">
        <v>1053</v>
      </c>
      <c r="R32">
        <v>347</v>
      </c>
      <c r="S32">
        <v>67</v>
      </c>
      <c r="T32" s="5">
        <v>10.735708162333237</v>
      </c>
      <c r="U32" s="5">
        <v>0.52712152280714364</v>
      </c>
      <c r="V32" s="5">
        <v>-90.27308104427631</v>
      </c>
      <c r="W32" s="5">
        <v>1.6620012395365574E-2</v>
      </c>
      <c r="X32" s="5">
        <v>0.81996761342048918</v>
      </c>
      <c r="Y32" s="5">
        <v>4.0133878826852869E-2</v>
      </c>
      <c r="Z32" s="5">
        <v>3.4270708988363032</v>
      </c>
      <c r="AA32" s="5">
        <v>0.21505005433755298</v>
      </c>
      <c r="AB32" s="5">
        <v>0.38068023801963718</v>
      </c>
      <c r="AC32" s="5">
        <v>9.7712025804977967E-2</v>
      </c>
      <c r="AD32" s="5">
        <v>1.3103122713852187</v>
      </c>
    </row>
    <row r="33" spans="1:30">
      <c r="A33">
        <v>32</v>
      </c>
      <c r="B33">
        <v>23</v>
      </c>
      <c r="C33">
        <v>980054</v>
      </c>
      <c r="D33" s="2">
        <v>41647.842804629632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-76.64</v>
      </c>
      <c r="K33">
        <v>-42.04</v>
      </c>
      <c r="L33">
        <v>117.515</v>
      </c>
      <c r="M33">
        <f t="shared" si="1"/>
        <v>0</v>
      </c>
      <c r="N33" t="s">
        <v>72</v>
      </c>
      <c r="O33">
        <v>32</v>
      </c>
      <c r="P33">
        <v>200000</v>
      </c>
      <c r="Q33">
        <v>1054</v>
      </c>
      <c r="R33">
        <v>364</v>
      </c>
      <c r="S33">
        <v>56</v>
      </c>
      <c r="T33" s="5">
        <v>12.525820014034316</v>
      </c>
      <c r="U33" s="5">
        <v>0.43207059321044544</v>
      </c>
      <c r="V33" s="5">
        <v>-90.273163262604726</v>
      </c>
      <c r="W33" s="5">
        <v>1.4004820128243759E-2</v>
      </c>
      <c r="X33" s="5">
        <v>0.95235980905848294</v>
      </c>
      <c r="Y33" s="5">
        <v>3.4221596285488327E-2</v>
      </c>
      <c r="Z33" s="5">
        <v>3.6768716695083592</v>
      </c>
      <c r="AA33" s="5">
        <v>0.19885477253474851</v>
      </c>
      <c r="AB33" s="5">
        <v>0.50606875868058276</v>
      </c>
      <c r="AC33" s="5">
        <v>8.8820580110250527E-2</v>
      </c>
      <c r="AD33" s="5">
        <v>1.0087668456435162</v>
      </c>
    </row>
    <row r="34" spans="1:30">
      <c r="A34">
        <v>33</v>
      </c>
      <c r="B34">
        <v>24</v>
      </c>
      <c r="C34">
        <v>980054</v>
      </c>
      <c r="D34" s="2">
        <v>41647.85516446759</v>
      </c>
      <c r="E34">
        <v>71.88</v>
      </c>
      <c r="F34">
        <v>35.94</v>
      </c>
      <c r="G34">
        <v>-135</v>
      </c>
      <c r="H34">
        <v>-90.2</v>
      </c>
      <c r="I34">
        <f t="shared" si="0"/>
        <v>12.5</v>
      </c>
      <c r="J34">
        <v>-76.34</v>
      </c>
      <c r="K34">
        <v>-42.04</v>
      </c>
      <c r="L34">
        <v>117.515</v>
      </c>
      <c r="M34">
        <f t="shared" si="1"/>
        <v>0</v>
      </c>
      <c r="N34" t="s">
        <v>72</v>
      </c>
      <c r="O34">
        <v>32</v>
      </c>
      <c r="P34">
        <v>200000</v>
      </c>
      <c r="Q34">
        <v>1055</v>
      </c>
      <c r="R34">
        <v>387</v>
      </c>
      <c r="S34">
        <v>74</v>
      </c>
      <c r="T34" s="5">
        <v>13.390654088551333</v>
      </c>
      <c r="U34" s="5">
        <v>0.38227203757595152</v>
      </c>
      <c r="V34" s="5">
        <v>-90.213195102201368</v>
      </c>
      <c r="W34" s="5">
        <v>1.04614505858137E-2</v>
      </c>
      <c r="X34" s="5">
        <v>0.8723310183491102</v>
      </c>
      <c r="Y34" s="5">
        <v>2.4857396199271346E-2</v>
      </c>
      <c r="Z34" s="5">
        <v>3.9986990017894626</v>
      </c>
      <c r="AA34" s="5">
        <v>0.1600952979506183</v>
      </c>
      <c r="AB34" s="5">
        <v>0.24398209161556883</v>
      </c>
      <c r="AC34" s="5">
        <v>7.1822577108713953E-2</v>
      </c>
      <c r="AD34" s="5">
        <v>0.87969048878749745</v>
      </c>
    </row>
    <row r="35" spans="1:30">
      <c r="A35">
        <v>34</v>
      </c>
      <c r="B35">
        <v>25</v>
      </c>
      <c r="C35">
        <v>980054</v>
      </c>
      <c r="D35" s="2">
        <v>41647.867472800928</v>
      </c>
      <c r="E35">
        <v>71.88</v>
      </c>
      <c r="F35">
        <v>35.94</v>
      </c>
      <c r="G35">
        <v>-135</v>
      </c>
      <c r="H35">
        <v>-90.2</v>
      </c>
      <c r="I35">
        <f t="shared" si="0"/>
        <v>12.5</v>
      </c>
      <c r="J35">
        <v>-76.040000000000006</v>
      </c>
      <c r="K35">
        <v>-42.04</v>
      </c>
      <c r="L35">
        <v>117.515</v>
      </c>
      <c r="M35">
        <f t="shared" si="1"/>
        <v>0</v>
      </c>
      <c r="N35" t="s">
        <v>72</v>
      </c>
      <c r="O35">
        <v>32</v>
      </c>
      <c r="P35">
        <v>200000</v>
      </c>
      <c r="Q35">
        <v>1044</v>
      </c>
      <c r="R35">
        <v>449</v>
      </c>
      <c r="S35">
        <v>71</v>
      </c>
      <c r="T35" s="5">
        <v>15.284231337690201</v>
      </c>
      <c r="U35" s="5">
        <v>0.45573676114007267</v>
      </c>
      <c r="V35" s="5">
        <v>-90.183174515698354</v>
      </c>
      <c r="W35" s="5">
        <v>1.0438158806899064E-2</v>
      </c>
      <c r="X35" s="5">
        <v>0.85556156020752472</v>
      </c>
      <c r="Y35" s="5">
        <v>2.5084191674349731E-2</v>
      </c>
      <c r="Z35" s="5">
        <v>3.6114573849940226</v>
      </c>
      <c r="AA35" s="5">
        <v>0.16898096598800147</v>
      </c>
      <c r="AB35" s="5">
        <v>0.4472027435928152</v>
      </c>
      <c r="AC35" s="5">
        <v>8.0213238914328439E-2</v>
      </c>
      <c r="AD35" s="5">
        <v>0.99494936007598278</v>
      </c>
    </row>
    <row r="36" spans="1:30">
      <c r="A36">
        <v>35</v>
      </c>
      <c r="B36">
        <v>26</v>
      </c>
      <c r="C36">
        <v>980054</v>
      </c>
      <c r="D36" s="2">
        <v>41647.880648379629</v>
      </c>
      <c r="E36">
        <v>71.88</v>
      </c>
      <c r="F36">
        <v>35.94</v>
      </c>
      <c r="G36">
        <v>-135</v>
      </c>
      <c r="H36">
        <v>-90.2</v>
      </c>
      <c r="I36">
        <f t="shared" si="0"/>
        <v>12.5</v>
      </c>
      <c r="J36">
        <v>-75.739999999999995</v>
      </c>
      <c r="K36">
        <v>-42.04</v>
      </c>
      <c r="L36">
        <v>117.515</v>
      </c>
      <c r="M36">
        <f t="shared" si="1"/>
        <v>0</v>
      </c>
      <c r="N36" t="s">
        <v>72</v>
      </c>
      <c r="O36">
        <v>32</v>
      </c>
      <c r="P36">
        <v>150000</v>
      </c>
      <c r="Q36">
        <v>794</v>
      </c>
      <c r="R36">
        <v>366</v>
      </c>
      <c r="S36">
        <v>51</v>
      </c>
      <c r="T36" s="5">
        <v>15.633360213250551</v>
      </c>
      <c r="U36" s="5">
        <v>0.76955008187114593</v>
      </c>
      <c r="V36" s="5">
        <v>-90.170097773730276</v>
      </c>
      <c r="W36" s="5">
        <v>1.7441655752031028E-2</v>
      </c>
      <c r="X36" s="5">
        <v>0.88066951916234437</v>
      </c>
      <c r="Y36" s="5">
        <v>4.2201961353574256E-2</v>
      </c>
      <c r="Z36" s="5">
        <v>3.700268059569503</v>
      </c>
      <c r="AA36" s="5">
        <v>0.28608400181828225</v>
      </c>
      <c r="AB36" s="5">
        <v>0.39518349466398917</v>
      </c>
      <c r="AC36" s="5">
        <v>0.1339239722763598</v>
      </c>
      <c r="AD36" s="5">
        <v>1.4295773134118448</v>
      </c>
    </row>
    <row r="37" spans="1:30">
      <c r="A37">
        <v>36</v>
      </c>
      <c r="B37">
        <v>27</v>
      </c>
      <c r="C37">
        <v>980054</v>
      </c>
      <c r="D37" s="2">
        <v>41647.889934953702</v>
      </c>
      <c r="E37">
        <v>71.88</v>
      </c>
      <c r="F37">
        <v>35.94</v>
      </c>
      <c r="G37">
        <v>-135</v>
      </c>
      <c r="H37">
        <v>-90.2</v>
      </c>
      <c r="I37">
        <f t="shared" si="0"/>
        <v>12.5</v>
      </c>
      <c r="J37">
        <v>-75.44</v>
      </c>
      <c r="K37">
        <v>-42.04</v>
      </c>
      <c r="L37">
        <v>117.515</v>
      </c>
      <c r="M37">
        <f t="shared" si="1"/>
        <v>0</v>
      </c>
      <c r="N37" t="s">
        <v>72</v>
      </c>
      <c r="O37">
        <v>32</v>
      </c>
      <c r="P37">
        <v>150000</v>
      </c>
      <c r="Q37">
        <v>833</v>
      </c>
      <c r="R37">
        <v>350</v>
      </c>
      <c r="S37">
        <v>54</v>
      </c>
      <c r="T37" s="5">
        <v>16.21975175328744</v>
      </c>
      <c r="U37" s="5">
        <v>0.53974224005202676</v>
      </c>
      <c r="V37" s="5">
        <v>-90.159821992041955</v>
      </c>
      <c r="W37" s="5">
        <v>1.1899896946421401E-2</v>
      </c>
      <c r="X37" s="5">
        <v>0.87155761001374343</v>
      </c>
      <c r="Y37" s="5">
        <v>2.8606078459553888E-2</v>
      </c>
      <c r="Z37" s="5">
        <v>3.7145244250324314</v>
      </c>
      <c r="AA37" s="5">
        <v>0.1993684384493295</v>
      </c>
      <c r="AB37" s="5">
        <v>0.51703761074814814</v>
      </c>
      <c r="AC37" s="5">
        <v>9.6422078136780165E-2</v>
      </c>
      <c r="AD37" s="5">
        <v>0.99156959967425717</v>
      </c>
    </row>
    <row r="38" spans="1:30">
      <c r="A38">
        <v>37</v>
      </c>
      <c r="B38">
        <v>28</v>
      </c>
      <c r="C38">
        <v>980054</v>
      </c>
      <c r="D38" s="2">
        <v>41647.899662731485</v>
      </c>
      <c r="E38">
        <v>71.88</v>
      </c>
      <c r="F38">
        <v>35.94</v>
      </c>
      <c r="G38">
        <v>-135</v>
      </c>
      <c r="H38">
        <v>-90.2</v>
      </c>
      <c r="I38">
        <f t="shared" si="0"/>
        <v>12.5</v>
      </c>
      <c r="J38">
        <v>-75.14</v>
      </c>
      <c r="K38">
        <v>-42.04</v>
      </c>
      <c r="L38">
        <v>117.515</v>
      </c>
      <c r="M38">
        <f t="shared" si="1"/>
        <v>0</v>
      </c>
      <c r="N38" t="s">
        <v>72</v>
      </c>
      <c r="O38">
        <v>32</v>
      </c>
      <c r="P38">
        <v>150000</v>
      </c>
      <c r="Q38">
        <v>842</v>
      </c>
      <c r="R38">
        <v>370</v>
      </c>
      <c r="S38">
        <v>48</v>
      </c>
      <c r="T38" s="5">
        <v>16.87131274109305</v>
      </c>
      <c r="U38" s="5">
        <v>0.7130813163153179</v>
      </c>
      <c r="V38" s="5">
        <v>-90.163588311153134</v>
      </c>
      <c r="W38" s="5">
        <v>1.5074750872886769E-2</v>
      </c>
      <c r="X38" s="5">
        <v>0.87191014888205243</v>
      </c>
      <c r="Y38" s="5">
        <v>3.6194578360878235E-2</v>
      </c>
      <c r="Z38" s="5">
        <v>3.8349908588828812</v>
      </c>
      <c r="AA38" s="5">
        <v>0.2620629589472116</v>
      </c>
      <c r="AB38" s="5">
        <v>0.39165581913978964</v>
      </c>
      <c r="AC38" s="5">
        <v>0.12435825369367452</v>
      </c>
      <c r="AD38" s="5">
        <v>1.2966591842150561</v>
      </c>
    </row>
    <row r="39" spans="1:30">
      <c r="A39">
        <v>38</v>
      </c>
      <c r="B39">
        <v>29</v>
      </c>
      <c r="C39">
        <v>980054</v>
      </c>
      <c r="D39" s="2">
        <v>41647.909500578702</v>
      </c>
      <c r="E39">
        <v>71.88</v>
      </c>
      <c r="F39">
        <v>35.94</v>
      </c>
      <c r="G39">
        <v>-135</v>
      </c>
      <c r="H39">
        <v>-90.2</v>
      </c>
      <c r="I39">
        <f t="shared" si="0"/>
        <v>12.5</v>
      </c>
      <c r="J39">
        <v>-74.84</v>
      </c>
      <c r="K39">
        <v>-42.04</v>
      </c>
      <c r="L39">
        <v>117.515</v>
      </c>
      <c r="M39">
        <f t="shared" si="1"/>
        <v>0</v>
      </c>
      <c r="N39" t="s">
        <v>72</v>
      </c>
      <c r="O39">
        <v>32</v>
      </c>
      <c r="P39">
        <v>150000</v>
      </c>
      <c r="Q39">
        <v>843</v>
      </c>
      <c r="R39">
        <v>378</v>
      </c>
      <c r="S39">
        <v>60</v>
      </c>
      <c r="T39" s="5">
        <v>18.75385400680576</v>
      </c>
      <c r="U39" s="5">
        <v>0.51411608950880971</v>
      </c>
      <c r="V39" s="5">
        <v>-90.183021882848763</v>
      </c>
      <c r="W39" s="5">
        <v>1.04260963674002E-2</v>
      </c>
      <c r="X39" s="5">
        <v>0.9109772287566803</v>
      </c>
      <c r="Y39" s="5">
        <v>2.4672119833996645E-2</v>
      </c>
      <c r="Z39" s="5">
        <v>4.5172132601695791</v>
      </c>
      <c r="AA39" s="5">
        <v>0.20561480282354505</v>
      </c>
      <c r="AB39" s="5">
        <v>0.24627447091453347</v>
      </c>
      <c r="AC39" s="5">
        <v>9.3096088664643611E-2</v>
      </c>
      <c r="AD39" s="5">
        <v>0.89707381041860468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00"/>
  <sheetViews>
    <sheetView topLeftCell="A358" workbookViewId="0">
      <selection activeCell="A355" sqref="A355"/>
    </sheetView>
  </sheetViews>
  <sheetFormatPr defaultRowHeight="15"/>
  <sheetData>
    <row r="1" spans="1:2">
      <c r="A1" t="s">
        <v>91</v>
      </c>
      <c r="B1">
        <v>19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75</v>
      </c>
      <c r="B18" t="s">
        <v>54</v>
      </c>
      <c r="C18" t="s">
        <v>57</v>
      </c>
      <c r="D18" t="s">
        <v>74</v>
      </c>
      <c r="E18" t="s">
        <v>73</v>
      </c>
      <c r="F18" t="s">
        <v>125</v>
      </c>
    </row>
    <row r="19" spans="1:10">
      <c r="A19">
        <v>1</v>
      </c>
      <c r="B19">
        <v>-91.947999999999993</v>
      </c>
      <c r="C19">
        <v>993</v>
      </c>
      <c r="D19">
        <v>200000</v>
      </c>
      <c r="E19">
        <v>61</v>
      </c>
      <c r="F19" s="3">
        <v>83.129354955140727</v>
      </c>
      <c r="J19" t="s">
        <v>124</v>
      </c>
    </row>
    <row r="20" spans="1:10">
      <c r="A20">
        <v>2</v>
      </c>
      <c r="B20">
        <v>-91.838999999999999</v>
      </c>
      <c r="C20">
        <v>993</v>
      </c>
      <c r="D20">
        <v>200000</v>
      </c>
      <c r="E20">
        <v>73</v>
      </c>
      <c r="F20" s="3">
        <v>84.264294270905182</v>
      </c>
    </row>
    <row r="21" spans="1:10">
      <c r="A21">
        <v>3</v>
      </c>
      <c r="B21">
        <v>-91.724000000000004</v>
      </c>
      <c r="C21">
        <v>993</v>
      </c>
      <c r="D21">
        <v>200000</v>
      </c>
      <c r="E21">
        <v>91</v>
      </c>
      <c r="F21" s="3">
        <v>85.465324703654218</v>
      </c>
    </row>
    <row r="22" spans="1:10">
      <c r="A22">
        <v>4</v>
      </c>
      <c r="B22">
        <v>-91.611999999999995</v>
      </c>
      <c r="C22">
        <v>993</v>
      </c>
      <c r="D22">
        <v>200000</v>
      </c>
      <c r="E22">
        <v>97</v>
      </c>
      <c r="F22" s="3">
        <v>86.65118874605615</v>
      </c>
    </row>
    <row r="23" spans="1:10">
      <c r="A23">
        <v>5</v>
      </c>
      <c r="B23">
        <v>-91.5</v>
      </c>
      <c r="C23">
        <v>993</v>
      </c>
      <c r="D23">
        <v>200000</v>
      </c>
      <c r="E23">
        <v>85</v>
      </c>
      <c r="F23" s="3">
        <v>87.900569170724836</v>
      </c>
    </row>
    <row r="24" spans="1:10">
      <c r="A24">
        <v>6</v>
      </c>
      <c r="B24">
        <v>-91.394000000000005</v>
      </c>
      <c r="C24">
        <v>993</v>
      </c>
      <c r="D24">
        <v>200000</v>
      </c>
      <c r="E24">
        <v>87</v>
      </c>
      <c r="F24" s="3">
        <v>89.279299613780509</v>
      </c>
    </row>
    <row r="25" spans="1:10">
      <c r="A25">
        <v>7</v>
      </c>
      <c r="B25">
        <v>-91.281000000000006</v>
      </c>
      <c r="C25">
        <v>993</v>
      </c>
      <c r="D25">
        <v>200000</v>
      </c>
      <c r="E25">
        <v>114</v>
      </c>
      <c r="F25" s="3">
        <v>91.372680759913351</v>
      </c>
    </row>
    <row r="26" spans="1:10">
      <c r="A26">
        <v>8</v>
      </c>
      <c r="B26">
        <v>-91.165000000000006</v>
      </c>
      <c r="C26">
        <v>993</v>
      </c>
      <c r="D26">
        <v>200000</v>
      </c>
      <c r="E26">
        <v>115</v>
      </c>
      <c r="F26" s="3">
        <v>95.272158214520076</v>
      </c>
    </row>
    <row r="27" spans="1:10">
      <c r="A27">
        <v>9</v>
      </c>
      <c r="B27">
        <v>-91.049000000000007</v>
      </c>
      <c r="C27">
        <v>993</v>
      </c>
      <c r="D27">
        <v>200000</v>
      </c>
      <c r="E27">
        <v>106</v>
      </c>
      <c r="F27" s="3">
        <v>103.22678728688406</v>
      </c>
    </row>
    <row r="28" spans="1:10">
      <c r="A28">
        <v>10</v>
      </c>
      <c r="B28">
        <v>-90.933999999999997</v>
      </c>
      <c r="C28">
        <v>993</v>
      </c>
      <c r="D28">
        <v>200000</v>
      </c>
      <c r="E28">
        <v>127</v>
      </c>
      <c r="F28" s="3">
        <v>118.83926537407424</v>
      </c>
    </row>
    <row r="29" spans="1:10">
      <c r="A29">
        <v>11</v>
      </c>
      <c r="B29">
        <v>-90.823999999999998</v>
      </c>
      <c r="C29">
        <v>993</v>
      </c>
      <c r="D29">
        <v>200000</v>
      </c>
      <c r="E29">
        <v>172</v>
      </c>
      <c r="F29" s="3">
        <v>145.14576453123377</v>
      </c>
    </row>
    <row r="30" spans="1:10">
      <c r="A30">
        <v>12</v>
      </c>
      <c r="B30">
        <v>-90.709000000000003</v>
      </c>
      <c r="C30">
        <v>993</v>
      </c>
      <c r="D30">
        <v>200000</v>
      </c>
      <c r="E30">
        <v>156</v>
      </c>
      <c r="F30" s="3">
        <v>187.57337257929407</v>
      </c>
    </row>
    <row r="31" spans="1:10">
      <c r="A31">
        <v>13</v>
      </c>
      <c r="B31">
        <v>-90.594999999999999</v>
      </c>
      <c r="C31">
        <v>993</v>
      </c>
      <c r="D31">
        <v>200000</v>
      </c>
      <c r="E31">
        <v>261</v>
      </c>
      <c r="F31" s="3">
        <v>243.09480980231538</v>
      </c>
    </row>
    <row r="32" spans="1:10">
      <c r="A32">
        <v>14</v>
      </c>
      <c r="B32">
        <v>-90.486999999999995</v>
      </c>
      <c r="C32">
        <v>993</v>
      </c>
      <c r="D32">
        <v>200000</v>
      </c>
      <c r="E32">
        <v>277</v>
      </c>
      <c r="F32" s="3">
        <v>300.13114959499336</v>
      </c>
    </row>
    <row r="33" spans="1:6">
      <c r="A33">
        <v>15</v>
      </c>
      <c r="B33">
        <v>-90.372</v>
      </c>
      <c r="C33">
        <v>993</v>
      </c>
      <c r="D33">
        <v>200000</v>
      </c>
      <c r="E33">
        <v>352</v>
      </c>
      <c r="F33" s="3">
        <v>351.07829387415694</v>
      </c>
    </row>
    <row r="34" spans="1:6">
      <c r="A34">
        <v>16</v>
      </c>
      <c r="B34">
        <v>-90.256</v>
      </c>
      <c r="C34">
        <v>993</v>
      </c>
      <c r="D34">
        <v>200000</v>
      </c>
      <c r="E34">
        <v>391</v>
      </c>
      <c r="F34" s="3">
        <v>376.40584963355059</v>
      </c>
    </row>
    <row r="35" spans="1:6">
      <c r="A35">
        <v>17</v>
      </c>
      <c r="B35">
        <v>-90.14</v>
      </c>
      <c r="C35">
        <v>993</v>
      </c>
      <c r="D35">
        <v>200000</v>
      </c>
      <c r="E35">
        <v>379</v>
      </c>
      <c r="F35" s="3">
        <v>366.87783700014762</v>
      </c>
    </row>
    <row r="36" spans="1:6">
      <c r="A36">
        <v>18</v>
      </c>
      <c r="B36">
        <v>-90.025000000000006</v>
      </c>
      <c r="C36">
        <v>993</v>
      </c>
      <c r="D36">
        <v>200000</v>
      </c>
      <c r="E36">
        <v>355</v>
      </c>
      <c r="F36" s="3">
        <v>326.88613275838367</v>
      </c>
    </row>
    <row r="37" spans="1:6">
      <c r="A37">
        <v>19</v>
      </c>
      <c r="B37">
        <v>-89.918999999999997</v>
      </c>
      <c r="C37">
        <v>993</v>
      </c>
      <c r="D37">
        <v>200000</v>
      </c>
      <c r="E37">
        <v>249</v>
      </c>
      <c r="F37" s="3">
        <v>275.04161664942245</v>
      </c>
    </row>
    <row r="38" spans="1:6">
      <c r="A38">
        <v>20</v>
      </c>
      <c r="B38">
        <v>-89.805999999999997</v>
      </c>
      <c r="C38">
        <v>993</v>
      </c>
      <c r="D38">
        <v>200000</v>
      </c>
      <c r="E38">
        <v>209</v>
      </c>
      <c r="F38" s="3">
        <v>218.92990502008175</v>
      </c>
    </row>
    <row r="39" spans="1:6">
      <c r="A39">
        <v>21</v>
      </c>
      <c r="B39">
        <v>-89.691000000000003</v>
      </c>
      <c r="C39">
        <v>993</v>
      </c>
      <c r="D39">
        <v>200000</v>
      </c>
      <c r="E39">
        <v>165</v>
      </c>
      <c r="F39" s="3">
        <v>172.51743528601551</v>
      </c>
    </row>
    <row r="40" spans="1:6">
      <c r="A40">
        <v>22</v>
      </c>
      <c r="B40">
        <v>-89.576999999999998</v>
      </c>
      <c r="C40">
        <v>993</v>
      </c>
      <c r="D40">
        <v>200000</v>
      </c>
      <c r="E40">
        <v>149</v>
      </c>
      <c r="F40" s="3">
        <v>141.64679832333181</v>
      </c>
    </row>
    <row r="41" spans="1:6">
      <c r="A41">
        <v>23</v>
      </c>
      <c r="B41">
        <v>-89.457999999999998</v>
      </c>
      <c r="C41">
        <v>993</v>
      </c>
      <c r="D41">
        <v>200000</v>
      </c>
      <c r="E41">
        <v>135</v>
      </c>
      <c r="F41" s="3">
        <v>123.78461995085257</v>
      </c>
    </row>
    <row r="42" spans="1:6">
      <c r="A42">
        <v>24</v>
      </c>
      <c r="B42">
        <v>-89.341999999999999</v>
      </c>
      <c r="C42">
        <v>993</v>
      </c>
      <c r="D42">
        <v>200000</v>
      </c>
      <c r="E42">
        <v>134</v>
      </c>
      <c r="F42" s="3">
        <v>115.98882092300975</v>
      </c>
    </row>
    <row r="43" spans="1:6">
      <c r="A43">
        <v>25</v>
      </c>
      <c r="B43">
        <v>-89.234999999999999</v>
      </c>
      <c r="C43">
        <v>993</v>
      </c>
      <c r="D43">
        <v>200000</v>
      </c>
      <c r="E43">
        <v>113</v>
      </c>
      <c r="F43" s="3">
        <v>113.50078876048339</v>
      </c>
    </row>
    <row r="44" spans="1:6">
      <c r="A44">
        <v>26</v>
      </c>
      <c r="B44">
        <v>-89.13</v>
      </c>
      <c r="C44">
        <v>993</v>
      </c>
      <c r="D44">
        <v>200000</v>
      </c>
      <c r="E44">
        <v>130</v>
      </c>
      <c r="F44" s="3">
        <v>113.18101417588794</v>
      </c>
    </row>
    <row r="45" spans="1:6">
      <c r="A45">
        <v>27</v>
      </c>
      <c r="B45">
        <v>-89.016000000000005</v>
      </c>
      <c r="C45">
        <v>993</v>
      </c>
      <c r="D45">
        <v>200000</v>
      </c>
      <c r="E45">
        <v>110</v>
      </c>
      <c r="F45" s="3">
        <v>113.83781699436067</v>
      </c>
    </row>
    <row r="46" spans="1:6">
      <c r="A46">
        <v>28</v>
      </c>
      <c r="B46">
        <v>-88.896000000000001</v>
      </c>
      <c r="C46">
        <v>993</v>
      </c>
      <c r="D46">
        <v>200000</v>
      </c>
      <c r="E46">
        <v>114</v>
      </c>
      <c r="F46" s="3">
        <v>114.93050241148038</v>
      </c>
    </row>
    <row r="47" spans="1:6">
      <c r="A47">
        <v>29</v>
      </c>
      <c r="B47">
        <v>-88.790999999999997</v>
      </c>
      <c r="C47">
        <v>993</v>
      </c>
      <c r="D47">
        <v>200000</v>
      </c>
      <c r="E47">
        <v>116</v>
      </c>
      <c r="F47" s="3">
        <v>115.98882632790952</v>
      </c>
    </row>
    <row r="48" spans="1:6">
      <c r="A48">
        <v>30</v>
      </c>
      <c r="B48">
        <v>-88.671999999999997</v>
      </c>
      <c r="C48">
        <v>993</v>
      </c>
      <c r="D48">
        <v>200000</v>
      </c>
      <c r="E48">
        <v>115</v>
      </c>
      <c r="F48" s="3">
        <v>117.218074042429</v>
      </c>
    </row>
    <row r="49" spans="1:6">
      <c r="A49">
        <v>31</v>
      </c>
      <c r="B49">
        <v>-88.56</v>
      </c>
      <c r="C49">
        <v>993</v>
      </c>
      <c r="D49">
        <v>200000</v>
      </c>
      <c r="E49">
        <v>105</v>
      </c>
      <c r="F49" s="3">
        <v>118.38186682946548</v>
      </c>
    </row>
    <row r="50" spans="1:6">
      <c r="A50">
        <v>32</v>
      </c>
      <c r="B50">
        <v>-88.451999999999998</v>
      </c>
      <c r="C50">
        <v>993</v>
      </c>
      <c r="D50">
        <v>200000</v>
      </c>
      <c r="E50">
        <v>104</v>
      </c>
      <c r="F50" s="3">
        <v>119.50534175495389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75</v>
      </c>
      <c r="B68" t="s">
        <v>54</v>
      </c>
      <c r="C68" t="s">
        <v>57</v>
      </c>
      <c r="D68" t="s">
        <v>74</v>
      </c>
      <c r="E68" t="s">
        <v>73</v>
      </c>
      <c r="F68" t="s">
        <v>125</v>
      </c>
    </row>
    <row r="69" spans="1:10">
      <c r="A69">
        <v>1</v>
      </c>
      <c r="B69">
        <v>-91.947999999999993</v>
      </c>
      <c r="C69">
        <v>991</v>
      </c>
      <c r="D69">
        <v>200000</v>
      </c>
      <c r="E69">
        <v>59</v>
      </c>
      <c r="F69" s="3">
        <v>71.745783971438712</v>
      </c>
      <c r="J69" t="s">
        <v>137</v>
      </c>
    </row>
    <row r="70" spans="1:10">
      <c r="A70">
        <v>2</v>
      </c>
      <c r="B70">
        <v>-91.838999999999999</v>
      </c>
      <c r="C70">
        <v>991</v>
      </c>
      <c r="D70">
        <v>200000</v>
      </c>
      <c r="E70">
        <v>80</v>
      </c>
      <c r="F70" s="3">
        <v>73.099825358521173</v>
      </c>
    </row>
    <row r="71" spans="1:10">
      <c r="A71">
        <v>3</v>
      </c>
      <c r="B71">
        <v>-91.724000000000004</v>
      </c>
      <c r="C71">
        <v>991</v>
      </c>
      <c r="D71">
        <v>200000</v>
      </c>
      <c r="E71">
        <v>63</v>
      </c>
      <c r="F71" s="3">
        <v>74.53607023380961</v>
      </c>
    </row>
    <row r="72" spans="1:10">
      <c r="A72">
        <v>4</v>
      </c>
      <c r="B72">
        <v>-91.611999999999995</v>
      </c>
      <c r="C72">
        <v>991</v>
      </c>
      <c r="D72">
        <v>200000</v>
      </c>
      <c r="E72">
        <v>75</v>
      </c>
      <c r="F72" s="3">
        <v>75.965270024356755</v>
      </c>
    </row>
    <row r="73" spans="1:10">
      <c r="A73">
        <v>5</v>
      </c>
      <c r="B73">
        <v>-91.5</v>
      </c>
      <c r="C73">
        <v>991</v>
      </c>
      <c r="D73">
        <v>200000</v>
      </c>
      <c r="E73">
        <v>72</v>
      </c>
      <c r="F73" s="3">
        <v>77.501307700355127</v>
      </c>
    </row>
    <row r="74" spans="1:10">
      <c r="A74">
        <v>6</v>
      </c>
      <c r="B74">
        <v>-91.394000000000005</v>
      </c>
      <c r="C74">
        <v>991</v>
      </c>
      <c r="D74">
        <v>200000</v>
      </c>
      <c r="E74">
        <v>86</v>
      </c>
      <c r="F74" s="3">
        <v>79.253083604228252</v>
      </c>
    </row>
    <row r="75" spans="1:10">
      <c r="A75">
        <v>7</v>
      </c>
      <c r="B75">
        <v>-91.281000000000006</v>
      </c>
      <c r="C75">
        <v>991</v>
      </c>
      <c r="D75">
        <v>200000</v>
      </c>
      <c r="E75">
        <v>104</v>
      </c>
      <c r="F75" s="3">
        <v>81.978996775198397</v>
      </c>
    </row>
    <row r="76" spans="1:10">
      <c r="A76">
        <v>8</v>
      </c>
      <c r="B76">
        <v>-91.165000000000006</v>
      </c>
      <c r="C76">
        <v>991</v>
      </c>
      <c r="D76">
        <v>200000</v>
      </c>
      <c r="E76">
        <v>97</v>
      </c>
      <c r="F76" s="3">
        <v>86.970867403703807</v>
      </c>
    </row>
    <row r="77" spans="1:10">
      <c r="A77">
        <v>9</v>
      </c>
      <c r="B77">
        <v>-91.049000000000007</v>
      </c>
      <c r="C77">
        <v>991</v>
      </c>
      <c r="D77">
        <v>200000</v>
      </c>
      <c r="E77">
        <v>99</v>
      </c>
      <c r="F77" s="3">
        <v>96.605648071011032</v>
      </c>
    </row>
    <row r="78" spans="1:10">
      <c r="A78">
        <v>10</v>
      </c>
      <c r="B78">
        <v>-90.933999999999997</v>
      </c>
      <c r="C78">
        <v>991</v>
      </c>
      <c r="D78">
        <v>200000</v>
      </c>
      <c r="E78">
        <v>140</v>
      </c>
      <c r="F78" s="3">
        <v>114.27184375013098</v>
      </c>
    </row>
    <row r="79" spans="1:10">
      <c r="A79">
        <v>11</v>
      </c>
      <c r="B79">
        <v>-90.823999999999998</v>
      </c>
      <c r="C79">
        <v>991</v>
      </c>
      <c r="D79">
        <v>200000</v>
      </c>
      <c r="E79">
        <v>140</v>
      </c>
      <c r="F79" s="3">
        <v>142.15188626296799</v>
      </c>
    </row>
    <row r="80" spans="1:10">
      <c r="A80">
        <v>12</v>
      </c>
      <c r="B80">
        <v>-90.709000000000003</v>
      </c>
      <c r="C80">
        <v>991</v>
      </c>
      <c r="D80">
        <v>200000</v>
      </c>
      <c r="E80">
        <v>168</v>
      </c>
      <c r="F80" s="3">
        <v>184.43974989292525</v>
      </c>
    </row>
    <row r="81" spans="1:6">
      <c r="A81">
        <v>13</v>
      </c>
      <c r="B81">
        <v>-90.594999999999999</v>
      </c>
      <c r="C81">
        <v>991</v>
      </c>
      <c r="D81">
        <v>200000</v>
      </c>
      <c r="E81">
        <v>234</v>
      </c>
      <c r="F81" s="3">
        <v>236.67915667652161</v>
      </c>
    </row>
    <row r="82" spans="1:6">
      <c r="A82">
        <v>14</v>
      </c>
      <c r="B82">
        <v>-90.486999999999995</v>
      </c>
      <c r="C82">
        <v>991</v>
      </c>
      <c r="D82">
        <v>200000</v>
      </c>
      <c r="E82">
        <v>280</v>
      </c>
      <c r="F82" s="3">
        <v>287.51626453539353</v>
      </c>
    </row>
    <row r="83" spans="1:6">
      <c r="A83">
        <v>15</v>
      </c>
      <c r="B83">
        <v>-90.372</v>
      </c>
      <c r="C83">
        <v>991</v>
      </c>
      <c r="D83">
        <v>200000</v>
      </c>
      <c r="E83">
        <v>344</v>
      </c>
      <c r="F83" s="3">
        <v>330.18133653747225</v>
      </c>
    </row>
    <row r="84" spans="1:6">
      <c r="A84">
        <v>16</v>
      </c>
      <c r="B84">
        <v>-90.256</v>
      </c>
      <c r="C84">
        <v>991</v>
      </c>
      <c r="D84">
        <v>200000</v>
      </c>
      <c r="E84">
        <v>345</v>
      </c>
      <c r="F84" s="3">
        <v>348.54138111875852</v>
      </c>
    </row>
    <row r="85" spans="1:6">
      <c r="A85">
        <v>17</v>
      </c>
      <c r="B85">
        <v>-90.14</v>
      </c>
      <c r="C85">
        <v>991</v>
      </c>
      <c r="D85">
        <v>200000</v>
      </c>
      <c r="E85">
        <v>330</v>
      </c>
      <c r="F85" s="3">
        <v>336.33779241267149</v>
      </c>
    </row>
    <row r="86" spans="1:6">
      <c r="A86">
        <v>18</v>
      </c>
      <c r="B86">
        <v>-90.025000000000006</v>
      </c>
      <c r="C86">
        <v>991</v>
      </c>
      <c r="D86">
        <v>200000</v>
      </c>
      <c r="E86">
        <v>321</v>
      </c>
      <c r="F86" s="3">
        <v>298.6857690984807</v>
      </c>
    </row>
    <row r="87" spans="1:6">
      <c r="A87">
        <v>19</v>
      </c>
      <c r="B87">
        <v>-89.918999999999997</v>
      </c>
      <c r="C87">
        <v>991</v>
      </c>
      <c r="D87">
        <v>200000</v>
      </c>
      <c r="E87">
        <v>248</v>
      </c>
      <c r="F87" s="3">
        <v>252.02474504072583</v>
      </c>
    </row>
    <row r="88" spans="1:6">
      <c r="A88">
        <v>20</v>
      </c>
      <c r="B88">
        <v>-89.805999999999997</v>
      </c>
      <c r="C88">
        <v>991</v>
      </c>
      <c r="D88">
        <v>200000</v>
      </c>
      <c r="E88">
        <v>215</v>
      </c>
      <c r="F88" s="3">
        <v>202.22526380780639</v>
      </c>
    </row>
    <row r="89" spans="1:6">
      <c r="A89">
        <v>21</v>
      </c>
      <c r="B89">
        <v>-89.691000000000003</v>
      </c>
      <c r="C89">
        <v>991</v>
      </c>
      <c r="D89">
        <v>200000</v>
      </c>
      <c r="E89">
        <v>140</v>
      </c>
      <c r="F89" s="3">
        <v>161.0396562088653</v>
      </c>
    </row>
    <row r="90" spans="1:6">
      <c r="A90">
        <v>22</v>
      </c>
      <c r="B90">
        <v>-89.576999999999998</v>
      </c>
      <c r="C90">
        <v>991</v>
      </c>
      <c r="D90">
        <v>200000</v>
      </c>
      <c r="E90">
        <v>122</v>
      </c>
      <c r="F90" s="3">
        <v>133.38940571394804</v>
      </c>
    </row>
    <row r="91" spans="1:6">
      <c r="A91">
        <v>23</v>
      </c>
      <c r="B91">
        <v>-89.457999999999998</v>
      </c>
      <c r="C91">
        <v>991</v>
      </c>
      <c r="D91">
        <v>200000</v>
      </c>
      <c r="E91">
        <v>146</v>
      </c>
      <c r="F91" s="3">
        <v>117.14602980889154</v>
      </c>
    </row>
    <row r="92" spans="1:6">
      <c r="A92">
        <v>24</v>
      </c>
      <c r="B92">
        <v>-89.341999999999999</v>
      </c>
      <c r="C92">
        <v>991</v>
      </c>
      <c r="D92">
        <v>200000</v>
      </c>
      <c r="E92">
        <v>111</v>
      </c>
      <c r="F92" s="3">
        <v>109.95668266844183</v>
      </c>
    </row>
    <row r="93" spans="1:6">
      <c r="A93">
        <v>25</v>
      </c>
      <c r="B93">
        <v>-89.234999999999999</v>
      </c>
      <c r="C93">
        <v>991</v>
      </c>
      <c r="D93">
        <v>200000</v>
      </c>
      <c r="E93">
        <v>95</v>
      </c>
      <c r="F93" s="3">
        <v>107.69336704411093</v>
      </c>
    </row>
    <row r="94" spans="1:6">
      <c r="A94">
        <v>26</v>
      </c>
      <c r="B94">
        <v>-89.13</v>
      </c>
      <c r="C94">
        <v>991</v>
      </c>
      <c r="D94">
        <v>200000</v>
      </c>
      <c r="E94">
        <v>107</v>
      </c>
      <c r="F94" s="3">
        <v>107.52351858687439</v>
      </c>
    </row>
    <row r="95" spans="1:6">
      <c r="A95">
        <v>27</v>
      </c>
      <c r="B95">
        <v>-89.016000000000005</v>
      </c>
      <c r="C95">
        <v>991</v>
      </c>
      <c r="D95">
        <v>200000</v>
      </c>
      <c r="E95">
        <v>117</v>
      </c>
      <c r="F95" s="3">
        <v>108.35603499818524</v>
      </c>
    </row>
    <row r="96" spans="1:6">
      <c r="A96">
        <v>28</v>
      </c>
      <c r="B96">
        <v>-88.896000000000001</v>
      </c>
      <c r="C96">
        <v>991</v>
      </c>
      <c r="D96">
        <v>200000</v>
      </c>
      <c r="E96">
        <v>110</v>
      </c>
      <c r="F96" s="3">
        <v>109.66194090002584</v>
      </c>
    </row>
    <row r="97" spans="1:6">
      <c r="A97">
        <v>29</v>
      </c>
      <c r="B97">
        <v>-88.790999999999997</v>
      </c>
      <c r="C97">
        <v>991</v>
      </c>
      <c r="D97">
        <v>200000</v>
      </c>
      <c r="E97">
        <v>108</v>
      </c>
      <c r="F97" s="3">
        <v>110.92135460320384</v>
      </c>
    </row>
    <row r="98" spans="1:6">
      <c r="A98">
        <v>30</v>
      </c>
      <c r="B98">
        <v>-88.671999999999997</v>
      </c>
      <c r="C98">
        <v>991</v>
      </c>
      <c r="D98">
        <v>200000</v>
      </c>
      <c r="E98">
        <v>115</v>
      </c>
      <c r="F98" s="3">
        <v>112.38533849325715</v>
      </c>
    </row>
    <row r="99" spans="1:6">
      <c r="A99">
        <v>31</v>
      </c>
      <c r="B99">
        <v>-88.56</v>
      </c>
      <c r="C99">
        <v>991</v>
      </c>
      <c r="D99">
        <v>200000</v>
      </c>
      <c r="E99">
        <v>108</v>
      </c>
      <c r="F99" s="3">
        <v>113.77230821275974</v>
      </c>
    </row>
    <row r="100" spans="1:6">
      <c r="A100">
        <v>32</v>
      </c>
      <c r="B100">
        <v>-88.451999999999998</v>
      </c>
      <c r="C100">
        <v>991</v>
      </c>
      <c r="D100">
        <v>200000</v>
      </c>
      <c r="E100">
        <v>113</v>
      </c>
      <c r="F100" s="3">
        <v>115.11155273967472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75</v>
      </c>
      <c r="B118" t="s">
        <v>54</v>
      </c>
      <c r="C118" t="s">
        <v>57</v>
      </c>
      <c r="D118" t="s">
        <v>74</v>
      </c>
      <c r="E118" t="s">
        <v>73</v>
      </c>
      <c r="F118" t="s">
        <v>125</v>
      </c>
    </row>
    <row r="119" spans="1:10">
      <c r="A119">
        <v>1</v>
      </c>
      <c r="B119">
        <v>-91.947999999999993</v>
      </c>
      <c r="C119">
        <v>986</v>
      </c>
      <c r="D119">
        <v>200000</v>
      </c>
      <c r="E119">
        <v>76</v>
      </c>
      <c r="F119" s="3">
        <v>78.655049725167203</v>
      </c>
      <c r="J119" t="s">
        <v>138</v>
      </c>
    </row>
    <row r="120" spans="1:10">
      <c r="A120">
        <v>2</v>
      </c>
      <c r="B120">
        <v>-91.838999999999999</v>
      </c>
      <c r="C120">
        <v>986</v>
      </c>
      <c r="D120">
        <v>200000</v>
      </c>
      <c r="E120">
        <v>78</v>
      </c>
      <c r="F120" s="3">
        <v>79.529557858173092</v>
      </c>
    </row>
    <row r="121" spans="1:10">
      <c r="A121">
        <v>3</v>
      </c>
      <c r="B121">
        <v>-91.724000000000004</v>
      </c>
      <c r="C121">
        <v>986</v>
      </c>
      <c r="D121">
        <v>200000</v>
      </c>
      <c r="E121">
        <v>77</v>
      </c>
      <c r="F121" s="3">
        <v>80.464789770674884</v>
      </c>
    </row>
    <row r="122" spans="1:10">
      <c r="A122">
        <v>4</v>
      </c>
      <c r="B122">
        <v>-91.611999999999995</v>
      </c>
      <c r="C122">
        <v>986</v>
      </c>
      <c r="D122">
        <v>200000</v>
      </c>
      <c r="E122">
        <v>72</v>
      </c>
      <c r="F122" s="3">
        <v>81.420998664600091</v>
      </c>
    </row>
    <row r="123" spans="1:10">
      <c r="A123">
        <v>5</v>
      </c>
      <c r="B123">
        <v>-91.5</v>
      </c>
      <c r="C123">
        <v>986</v>
      </c>
      <c r="D123">
        <v>200000</v>
      </c>
      <c r="E123">
        <v>77</v>
      </c>
      <c r="F123" s="3">
        <v>82.523189456993748</v>
      </c>
    </row>
    <row r="124" spans="1:10">
      <c r="A124">
        <v>6</v>
      </c>
      <c r="B124">
        <v>-91.394000000000005</v>
      </c>
      <c r="C124">
        <v>986</v>
      </c>
      <c r="D124">
        <v>200000</v>
      </c>
      <c r="E124">
        <v>96</v>
      </c>
      <c r="F124" s="3">
        <v>83.943310359109816</v>
      </c>
    </row>
    <row r="125" spans="1:10">
      <c r="A125">
        <v>7</v>
      </c>
      <c r="B125">
        <v>-91.281000000000006</v>
      </c>
      <c r="C125">
        <v>986</v>
      </c>
      <c r="D125">
        <v>200000</v>
      </c>
      <c r="E125">
        <v>90</v>
      </c>
      <c r="F125" s="3">
        <v>86.46905029399035</v>
      </c>
    </row>
    <row r="126" spans="1:10">
      <c r="A126">
        <v>8</v>
      </c>
      <c r="B126">
        <v>-91.165000000000006</v>
      </c>
      <c r="C126">
        <v>986</v>
      </c>
      <c r="D126">
        <v>200000</v>
      </c>
      <c r="E126">
        <v>91</v>
      </c>
      <c r="F126" s="3">
        <v>91.487427193044851</v>
      </c>
    </row>
    <row r="127" spans="1:10">
      <c r="A127">
        <v>9</v>
      </c>
      <c r="B127">
        <v>-91.049000000000007</v>
      </c>
      <c r="C127">
        <v>986</v>
      </c>
      <c r="D127">
        <v>200000</v>
      </c>
      <c r="E127">
        <v>124</v>
      </c>
      <c r="F127" s="3">
        <v>101.35712700291138</v>
      </c>
    </row>
    <row r="128" spans="1:10">
      <c r="A128">
        <v>10</v>
      </c>
      <c r="B128">
        <v>-90.933999999999997</v>
      </c>
      <c r="C128">
        <v>986</v>
      </c>
      <c r="D128">
        <v>200000</v>
      </c>
      <c r="E128">
        <v>144</v>
      </c>
      <c r="F128" s="3">
        <v>119.22264496368713</v>
      </c>
    </row>
    <row r="129" spans="1:6">
      <c r="A129">
        <v>11</v>
      </c>
      <c r="B129">
        <v>-90.823999999999998</v>
      </c>
      <c r="C129">
        <v>986</v>
      </c>
      <c r="D129">
        <v>200000</v>
      </c>
      <c r="E129">
        <v>167</v>
      </c>
      <c r="F129" s="3">
        <v>146.833526713743</v>
      </c>
    </row>
    <row r="130" spans="1:6">
      <c r="A130">
        <v>12</v>
      </c>
      <c r="B130">
        <v>-90.709000000000003</v>
      </c>
      <c r="C130">
        <v>986</v>
      </c>
      <c r="D130">
        <v>200000</v>
      </c>
      <c r="E130">
        <v>168</v>
      </c>
      <c r="F130" s="3">
        <v>187.91835051060323</v>
      </c>
    </row>
    <row r="131" spans="1:6">
      <c r="A131">
        <v>13</v>
      </c>
      <c r="B131">
        <v>-90.594999999999999</v>
      </c>
      <c r="C131">
        <v>986</v>
      </c>
      <c r="D131">
        <v>200000</v>
      </c>
      <c r="E131">
        <v>208</v>
      </c>
      <c r="F131" s="3">
        <v>238.04376392296174</v>
      </c>
    </row>
    <row r="132" spans="1:6">
      <c r="A132">
        <v>14</v>
      </c>
      <c r="B132">
        <v>-90.486999999999995</v>
      </c>
      <c r="C132">
        <v>986</v>
      </c>
      <c r="D132">
        <v>200000</v>
      </c>
      <c r="E132">
        <v>278</v>
      </c>
      <c r="F132" s="3">
        <v>286.74767736388628</v>
      </c>
    </row>
    <row r="133" spans="1:6">
      <c r="A133">
        <v>15</v>
      </c>
      <c r="B133">
        <v>-90.372</v>
      </c>
      <c r="C133">
        <v>986</v>
      </c>
      <c r="D133">
        <v>200000</v>
      </c>
      <c r="E133">
        <v>345</v>
      </c>
      <c r="F133" s="3">
        <v>328.32145524967103</v>
      </c>
    </row>
    <row r="134" spans="1:6">
      <c r="A134">
        <v>16</v>
      </c>
      <c r="B134">
        <v>-90.256</v>
      </c>
      <c r="C134">
        <v>986</v>
      </c>
      <c r="D134">
        <v>200000</v>
      </c>
      <c r="E134">
        <v>369</v>
      </c>
      <c r="F134" s="3">
        <v>347.90448900133754</v>
      </c>
    </row>
    <row r="135" spans="1:6">
      <c r="A135">
        <v>17</v>
      </c>
      <c r="B135">
        <v>-90.14</v>
      </c>
      <c r="C135">
        <v>986</v>
      </c>
      <c r="D135">
        <v>200000</v>
      </c>
      <c r="E135">
        <v>351</v>
      </c>
      <c r="F135" s="3">
        <v>339.11137091810053</v>
      </c>
    </row>
    <row r="136" spans="1:6">
      <c r="A136">
        <v>18</v>
      </c>
      <c r="B136">
        <v>-90.025000000000006</v>
      </c>
      <c r="C136">
        <v>986</v>
      </c>
      <c r="D136">
        <v>200000</v>
      </c>
      <c r="E136">
        <v>287</v>
      </c>
      <c r="F136" s="3">
        <v>305.45825604102998</v>
      </c>
    </row>
    <row r="137" spans="1:6">
      <c r="A137">
        <v>19</v>
      </c>
      <c r="B137">
        <v>-89.918999999999997</v>
      </c>
      <c r="C137">
        <v>986</v>
      </c>
      <c r="D137">
        <v>200000</v>
      </c>
      <c r="E137">
        <v>276</v>
      </c>
      <c r="F137" s="3">
        <v>261.31365643713468</v>
      </c>
    </row>
    <row r="138" spans="1:6">
      <c r="A138">
        <v>20</v>
      </c>
      <c r="B138">
        <v>-89.805999999999997</v>
      </c>
      <c r="C138">
        <v>986</v>
      </c>
      <c r="D138">
        <v>200000</v>
      </c>
      <c r="E138">
        <v>201</v>
      </c>
      <c r="F138" s="3">
        <v>211.85520854135686</v>
      </c>
    </row>
    <row r="139" spans="1:6">
      <c r="A139">
        <v>21</v>
      </c>
      <c r="B139">
        <v>-89.691000000000003</v>
      </c>
      <c r="C139">
        <v>986</v>
      </c>
      <c r="D139">
        <v>200000</v>
      </c>
      <c r="E139">
        <v>171</v>
      </c>
      <c r="F139" s="3">
        <v>168.64340532430958</v>
      </c>
    </row>
    <row r="140" spans="1:6">
      <c r="A140">
        <v>22</v>
      </c>
      <c r="B140">
        <v>-89.576999999999998</v>
      </c>
      <c r="C140">
        <v>986</v>
      </c>
      <c r="D140">
        <v>200000</v>
      </c>
      <c r="E140">
        <v>148</v>
      </c>
      <c r="F140" s="3">
        <v>137.67733513132725</v>
      </c>
    </row>
    <row r="141" spans="1:6">
      <c r="A141">
        <v>23</v>
      </c>
      <c r="B141">
        <v>-89.457999999999998</v>
      </c>
      <c r="C141">
        <v>986</v>
      </c>
      <c r="D141">
        <v>200000</v>
      </c>
      <c r="E141">
        <v>104</v>
      </c>
      <c r="F141" s="3">
        <v>117.88569387851587</v>
      </c>
    </row>
    <row r="142" spans="1:6">
      <c r="A142">
        <v>24</v>
      </c>
      <c r="B142">
        <v>-89.341999999999999</v>
      </c>
      <c r="C142">
        <v>986</v>
      </c>
      <c r="D142">
        <v>200000</v>
      </c>
      <c r="E142">
        <v>99</v>
      </c>
      <c r="F142" s="3">
        <v>107.93709171816704</v>
      </c>
    </row>
    <row r="143" spans="1:6">
      <c r="A143">
        <v>25</v>
      </c>
      <c r="B143">
        <v>-89.234999999999999</v>
      </c>
      <c r="C143">
        <v>986</v>
      </c>
      <c r="D143">
        <v>200000</v>
      </c>
      <c r="E143">
        <v>99</v>
      </c>
      <c r="F143" s="3">
        <v>103.89684917544578</v>
      </c>
    </row>
    <row r="144" spans="1:6">
      <c r="A144">
        <v>26</v>
      </c>
      <c r="B144">
        <v>-89.13</v>
      </c>
      <c r="C144">
        <v>986</v>
      </c>
      <c r="D144">
        <v>200000</v>
      </c>
      <c r="E144">
        <v>107</v>
      </c>
      <c r="F144" s="3">
        <v>102.55861179075129</v>
      </c>
    </row>
    <row r="145" spans="1:6">
      <c r="A145">
        <v>27</v>
      </c>
      <c r="B145">
        <v>-89.016000000000005</v>
      </c>
      <c r="C145">
        <v>986</v>
      </c>
      <c r="D145">
        <v>200000</v>
      </c>
      <c r="E145">
        <v>92</v>
      </c>
      <c r="F145" s="3">
        <v>102.528597223709</v>
      </c>
    </row>
    <row r="146" spans="1:6">
      <c r="A146">
        <v>28</v>
      </c>
      <c r="B146">
        <v>-88.896000000000001</v>
      </c>
      <c r="C146">
        <v>986</v>
      </c>
      <c r="D146">
        <v>200000</v>
      </c>
      <c r="E146">
        <v>99</v>
      </c>
      <c r="F146" s="3">
        <v>103.15944053939997</v>
      </c>
    </row>
    <row r="147" spans="1:6">
      <c r="A147">
        <v>29</v>
      </c>
      <c r="B147">
        <v>-88.790999999999997</v>
      </c>
      <c r="C147">
        <v>986</v>
      </c>
      <c r="D147">
        <v>200000</v>
      </c>
      <c r="E147">
        <v>107</v>
      </c>
      <c r="F147" s="3">
        <v>103.91184888013532</v>
      </c>
    </row>
    <row r="148" spans="1:6">
      <c r="A148">
        <v>30</v>
      </c>
      <c r="B148">
        <v>-88.671999999999997</v>
      </c>
      <c r="C148">
        <v>986</v>
      </c>
      <c r="D148">
        <v>200000</v>
      </c>
      <c r="E148">
        <v>98</v>
      </c>
      <c r="F148" s="3">
        <v>104.835248492593</v>
      </c>
    </row>
    <row r="149" spans="1:6">
      <c r="A149">
        <v>31</v>
      </c>
      <c r="B149">
        <v>-88.56</v>
      </c>
      <c r="C149">
        <v>986</v>
      </c>
      <c r="D149">
        <v>200000</v>
      </c>
      <c r="E149">
        <v>119</v>
      </c>
      <c r="F149" s="3">
        <v>105.72408494419182</v>
      </c>
    </row>
    <row r="150" spans="1:6">
      <c r="A150">
        <v>32</v>
      </c>
      <c r="B150">
        <v>-88.451999999999998</v>
      </c>
      <c r="C150">
        <v>986</v>
      </c>
      <c r="D150">
        <v>200000</v>
      </c>
      <c r="E150">
        <v>121</v>
      </c>
      <c r="F150" s="3">
        <v>106.58565802242509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75</v>
      </c>
      <c r="B168" t="s">
        <v>54</v>
      </c>
      <c r="C168" t="s">
        <v>57</v>
      </c>
      <c r="D168" t="s">
        <v>74</v>
      </c>
      <c r="E168" t="s">
        <v>73</v>
      </c>
      <c r="F168" t="s">
        <v>125</v>
      </c>
    </row>
    <row r="169" spans="1:10">
      <c r="A169">
        <v>1</v>
      </c>
      <c r="B169">
        <v>-91.947999999999993</v>
      </c>
      <c r="C169">
        <v>987</v>
      </c>
      <c r="D169">
        <v>200000</v>
      </c>
      <c r="E169">
        <v>52</v>
      </c>
      <c r="F169" s="3">
        <v>73.909321336722428</v>
      </c>
      <c r="J169" t="s">
        <v>139</v>
      </c>
    </row>
    <row r="170" spans="1:10">
      <c r="A170">
        <v>2</v>
      </c>
      <c r="B170">
        <v>-91.838999999999999</v>
      </c>
      <c r="C170">
        <v>987</v>
      </c>
      <c r="D170">
        <v>200000</v>
      </c>
      <c r="E170">
        <v>77</v>
      </c>
      <c r="F170" s="3">
        <v>75.320392291399415</v>
      </c>
    </row>
    <row r="171" spans="1:10">
      <c r="A171">
        <v>3</v>
      </c>
      <c r="B171">
        <v>-91.724000000000004</v>
      </c>
      <c r="C171">
        <v>987</v>
      </c>
      <c r="D171">
        <v>200000</v>
      </c>
      <c r="E171">
        <v>75</v>
      </c>
      <c r="F171" s="3">
        <v>76.861905082504165</v>
      </c>
    </row>
    <row r="172" spans="1:10">
      <c r="A172">
        <v>4</v>
      </c>
      <c r="B172">
        <v>-91.611999999999995</v>
      </c>
      <c r="C172">
        <v>987</v>
      </c>
      <c r="D172">
        <v>200000</v>
      </c>
      <c r="E172">
        <v>101</v>
      </c>
      <c r="F172" s="3">
        <v>78.508025289759644</v>
      </c>
    </row>
    <row r="173" spans="1:10">
      <c r="A173">
        <v>5</v>
      </c>
      <c r="B173">
        <v>-91.5</v>
      </c>
      <c r="C173">
        <v>987</v>
      </c>
      <c r="D173">
        <v>200000</v>
      </c>
      <c r="E173">
        <v>82</v>
      </c>
      <c r="F173" s="3">
        <v>80.515939537213512</v>
      </c>
    </row>
    <row r="174" spans="1:10">
      <c r="A174">
        <v>6</v>
      </c>
      <c r="B174">
        <v>-91.394000000000005</v>
      </c>
      <c r="C174">
        <v>987</v>
      </c>
      <c r="D174">
        <v>200000</v>
      </c>
      <c r="E174">
        <v>85</v>
      </c>
      <c r="F174" s="3">
        <v>83.161521995625463</v>
      </c>
    </row>
    <row r="175" spans="1:10">
      <c r="A175">
        <v>7</v>
      </c>
      <c r="B175">
        <v>-91.281000000000006</v>
      </c>
      <c r="C175">
        <v>987</v>
      </c>
      <c r="D175">
        <v>200000</v>
      </c>
      <c r="E175">
        <v>106</v>
      </c>
      <c r="F175" s="3">
        <v>87.602998828149595</v>
      </c>
    </row>
    <row r="176" spans="1:10">
      <c r="A176">
        <v>8</v>
      </c>
      <c r="B176">
        <v>-91.165000000000006</v>
      </c>
      <c r="C176">
        <v>987</v>
      </c>
      <c r="D176">
        <v>200000</v>
      </c>
      <c r="E176">
        <v>101</v>
      </c>
      <c r="F176" s="3">
        <v>95.361327650936829</v>
      </c>
    </row>
    <row r="177" spans="1:6">
      <c r="A177">
        <v>9</v>
      </c>
      <c r="B177">
        <v>-91.049000000000007</v>
      </c>
      <c r="C177">
        <v>987</v>
      </c>
      <c r="D177">
        <v>200000</v>
      </c>
      <c r="E177">
        <v>115</v>
      </c>
      <c r="F177" s="3">
        <v>108.46720607816921</v>
      </c>
    </row>
    <row r="178" spans="1:6">
      <c r="A178">
        <v>10</v>
      </c>
      <c r="B178">
        <v>-90.933999999999997</v>
      </c>
      <c r="C178">
        <v>987</v>
      </c>
      <c r="D178">
        <v>200000</v>
      </c>
      <c r="E178">
        <v>147</v>
      </c>
      <c r="F178" s="3">
        <v>129.0367409280648</v>
      </c>
    </row>
    <row r="179" spans="1:6">
      <c r="A179">
        <v>11</v>
      </c>
      <c r="B179">
        <v>-90.823999999999998</v>
      </c>
      <c r="C179">
        <v>987</v>
      </c>
      <c r="D179">
        <v>200000</v>
      </c>
      <c r="E179">
        <v>151</v>
      </c>
      <c r="F179" s="3">
        <v>157.24314652035383</v>
      </c>
    </row>
    <row r="180" spans="1:6">
      <c r="A180">
        <v>12</v>
      </c>
      <c r="B180">
        <v>-90.709000000000003</v>
      </c>
      <c r="C180">
        <v>987</v>
      </c>
      <c r="D180">
        <v>200000</v>
      </c>
      <c r="E180">
        <v>188</v>
      </c>
      <c r="F180" s="3">
        <v>195.3109710920815</v>
      </c>
    </row>
    <row r="181" spans="1:6">
      <c r="A181">
        <v>13</v>
      </c>
      <c r="B181">
        <v>-90.594999999999999</v>
      </c>
      <c r="C181">
        <v>987</v>
      </c>
      <c r="D181">
        <v>200000</v>
      </c>
      <c r="E181">
        <v>224</v>
      </c>
      <c r="F181" s="3">
        <v>238.42774066826502</v>
      </c>
    </row>
    <row r="182" spans="1:6">
      <c r="A182">
        <v>14</v>
      </c>
      <c r="B182">
        <v>-90.486999999999995</v>
      </c>
      <c r="C182">
        <v>987</v>
      </c>
      <c r="D182">
        <v>200000</v>
      </c>
      <c r="E182">
        <v>264</v>
      </c>
      <c r="F182" s="3">
        <v>278.45500913361894</v>
      </c>
    </row>
    <row r="183" spans="1:6">
      <c r="A183">
        <v>15</v>
      </c>
      <c r="B183">
        <v>-90.372</v>
      </c>
      <c r="C183">
        <v>987</v>
      </c>
      <c r="D183">
        <v>200000</v>
      </c>
      <c r="E183">
        <v>334</v>
      </c>
      <c r="F183" s="3">
        <v>312.28157971309548</v>
      </c>
    </row>
    <row r="184" spans="1:6">
      <c r="A184">
        <v>16</v>
      </c>
      <c r="B184">
        <v>-90.256</v>
      </c>
      <c r="C184">
        <v>987</v>
      </c>
      <c r="D184">
        <v>200000</v>
      </c>
      <c r="E184">
        <v>339</v>
      </c>
      <c r="F184" s="3">
        <v>329.64269322867483</v>
      </c>
    </row>
    <row r="185" spans="1:6">
      <c r="A185">
        <v>17</v>
      </c>
      <c r="B185">
        <v>-90.14</v>
      </c>
      <c r="C185">
        <v>987</v>
      </c>
      <c r="D185">
        <v>200000</v>
      </c>
      <c r="E185">
        <v>333</v>
      </c>
      <c r="F185" s="3">
        <v>326.07558022545038</v>
      </c>
    </row>
    <row r="186" spans="1:6">
      <c r="A186">
        <v>18</v>
      </c>
      <c r="B186">
        <v>-90.025000000000006</v>
      </c>
      <c r="C186">
        <v>987</v>
      </c>
      <c r="D186">
        <v>200000</v>
      </c>
      <c r="E186">
        <v>279</v>
      </c>
      <c r="F186" s="3">
        <v>303.17680650050931</v>
      </c>
    </row>
    <row r="187" spans="1:6">
      <c r="A187">
        <v>19</v>
      </c>
      <c r="B187">
        <v>-89.918999999999997</v>
      </c>
      <c r="C187">
        <v>987</v>
      </c>
      <c r="D187">
        <v>200000</v>
      </c>
      <c r="E187">
        <v>284</v>
      </c>
      <c r="F187" s="3">
        <v>270.16062054367512</v>
      </c>
    </row>
    <row r="188" spans="1:6">
      <c r="A188">
        <v>20</v>
      </c>
      <c r="B188">
        <v>-89.805999999999997</v>
      </c>
      <c r="C188">
        <v>987</v>
      </c>
      <c r="D188">
        <v>200000</v>
      </c>
      <c r="E188">
        <v>241</v>
      </c>
      <c r="F188" s="3">
        <v>229.9242757795603</v>
      </c>
    </row>
    <row r="189" spans="1:6">
      <c r="A189">
        <v>21</v>
      </c>
      <c r="B189">
        <v>-89.691000000000003</v>
      </c>
      <c r="C189">
        <v>987</v>
      </c>
      <c r="D189">
        <v>200000</v>
      </c>
      <c r="E189">
        <v>191</v>
      </c>
      <c r="F189" s="3">
        <v>191.12574295755104</v>
      </c>
    </row>
    <row r="190" spans="1:6">
      <c r="A190">
        <v>22</v>
      </c>
      <c r="B190">
        <v>-89.576999999999998</v>
      </c>
      <c r="C190">
        <v>987</v>
      </c>
      <c r="D190">
        <v>200000</v>
      </c>
      <c r="E190">
        <v>157</v>
      </c>
      <c r="F190" s="3">
        <v>159.89608256748119</v>
      </c>
    </row>
    <row r="191" spans="1:6">
      <c r="A191">
        <v>23</v>
      </c>
      <c r="B191">
        <v>-89.457999999999998</v>
      </c>
      <c r="C191">
        <v>987</v>
      </c>
      <c r="D191">
        <v>200000</v>
      </c>
      <c r="E191">
        <v>139</v>
      </c>
      <c r="F191" s="3">
        <v>136.97873921199326</v>
      </c>
    </row>
    <row r="192" spans="1:6">
      <c r="A192">
        <v>24</v>
      </c>
      <c r="B192">
        <v>-89.341999999999999</v>
      </c>
      <c r="C192">
        <v>987</v>
      </c>
      <c r="D192">
        <v>200000</v>
      </c>
      <c r="E192">
        <v>118</v>
      </c>
      <c r="F192" s="3">
        <v>123.38819450641779</v>
      </c>
    </row>
    <row r="193" spans="1:6">
      <c r="A193">
        <v>25</v>
      </c>
      <c r="B193">
        <v>-89.234999999999999</v>
      </c>
      <c r="C193">
        <v>987</v>
      </c>
      <c r="D193">
        <v>200000</v>
      </c>
      <c r="E193">
        <v>93</v>
      </c>
      <c r="F193" s="3">
        <v>116.66530520044937</v>
      </c>
    </row>
    <row r="194" spans="1:6">
      <c r="A194">
        <v>26</v>
      </c>
      <c r="B194">
        <v>-89.13</v>
      </c>
      <c r="C194">
        <v>987</v>
      </c>
      <c r="D194">
        <v>200000</v>
      </c>
      <c r="E194">
        <v>111</v>
      </c>
      <c r="F194" s="3">
        <v>113.67509586582763</v>
      </c>
    </row>
    <row r="195" spans="1:6">
      <c r="A195">
        <v>27</v>
      </c>
      <c r="B195">
        <v>-89.016000000000005</v>
      </c>
      <c r="C195">
        <v>987</v>
      </c>
      <c r="D195">
        <v>200000</v>
      </c>
      <c r="E195">
        <v>122</v>
      </c>
      <c r="F195" s="3">
        <v>112.82535538021141</v>
      </c>
    </row>
    <row r="196" spans="1:6">
      <c r="A196">
        <v>28</v>
      </c>
      <c r="B196">
        <v>-88.896000000000001</v>
      </c>
      <c r="C196">
        <v>987</v>
      </c>
      <c r="D196">
        <v>200000</v>
      </c>
      <c r="E196">
        <v>112</v>
      </c>
      <c r="F196" s="3">
        <v>113.33042011766909</v>
      </c>
    </row>
    <row r="197" spans="1:6">
      <c r="A197">
        <v>29</v>
      </c>
      <c r="B197">
        <v>-88.790999999999997</v>
      </c>
      <c r="C197">
        <v>987</v>
      </c>
      <c r="D197">
        <v>200000</v>
      </c>
      <c r="E197">
        <v>118</v>
      </c>
      <c r="F197" s="3">
        <v>114.3166319537242</v>
      </c>
    </row>
    <row r="198" spans="1:6">
      <c r="A198">
        <v>30</v>
      </c>
      <c r="B198">
        <v>-88.671999999999997</v>
      </c>
      <c r="C198">
        <v>987</v>
      </c>
      <c r="D198">
        <v>200000</v>
      </c>
      <c r="E198">
        <v>118</v>
      </c>
      <c r="F198" s="3">
        <v>115.68674595638653</v>
      </c>
    </row>
    <row r="199" spans="1:6">
      <c r="A199">
        <v>31</v>
      </c>
      <c r="B199">
        <v>-88.56</v>
      </c>
      <c r="C199">
        <v>987</v>
      </c>
      <c r="D199">
        <v>200000</v>
      </c>
      <c r="E199">
        <v>107</v>
      </c>
      <c r="F199" s="3">
        <v>117.06978716593328</v>
      </c>
    </row>
    <row r="200" spans="1:6">
      <c r="A200">
        <v>32</v>
      </c>
      <c r="B200">
        <v>-88.451999999999998</v>
      </c>
      <c r="C200">
        <v>987</v>
      </c>
      <c r="D200">
        <v>200000</v>
      </c>
      <c r="E200">
        <v>137</v>
      </c>
      <c r="F200" s="3">
        <v>118.43248420214424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75</v>
      </c>
      <c r="B218" t="s">
        <v>54</v>
      </c>
      <c r="C218" t="s">
        <v>57</v>
      </c>
      <c r="D218" t="s">
        <v>74</v>
      </c>
      <c r="E218" t="s">
        <v>73</v>
      </c>
      <c r="F218" t="s">
        <v>125</v>
      </c>
    </row>
    <row r="219" spans="1:10">
      <c r="A219">
        <v>1</v>
      </c>
      <c r="B219">
        <v>-91.947999999999993</v>
      </c>
      <c r="C219">
        <v>986</v>
      </c>
      <c r="D219">
        <v>200000</v>
      </c>
      <c r="E219">
        <v>79</v>
      </c>
      <c r="F219" s="3">
        <v>73.871946721685191</v>
      </c>
      <c r="J219" t="s">
        <v>140</v>
      </c>
    </row>
    <row r="220" spans="1:10">
      <c r="A220">
        <v>2</v>
      </c>
      <c r="B220">
        <v>-91.838999999999999</v>
      </c>
      <c r="C220">
        <v>986</v>
      </c>
      <c r="D220">
        <v>200000</v>
      </c>
      <c r="E220">
        <v>56</v>
      </c>
      <c r="F220" s="3">
        <v>74.937230966174951</v>
      </c>
    </row>
    <row r="221" spans="1:10">
      <c r="A221">
        <v>3</v>
      </c>
      <c r="B221">
        <v>-91.724000000000004</v>
      </c>
      <c r="C221">
        <v>986</v>
      </c>
      <c r="D221">
        <v>200000</v>
      </c>
      <c r="E221">
        <v>62</v>
      </c>
      <c r="F221" s="3">
        <v>76.098828093835124</v>
      </c>
    </row>
    <row r="222" spans="1:10">
      <c r="A222">
        <v>4</v>
      </c>
      <c r="B222">
        <v>-91.611999999999995</v>
      </c>
      <c r="C222">
        <v>986</v>
      </c>
      <c r="D222">
        <v>200000</v>
      </c>
      <c r="E222">
        <v>100</v>
      </c>
      <c r="F222" s="3">
        <v>77.338101216397789</v>
      </c>
    </row>
    <row r="223" spans="1:10">
      <c r="A223">
        <v>5</v>
      </c>
      <c r="B223">
        <v>-91.5</v>
      </c>
      <c r="C223">
        <v>986</v>
      </c>
      <c r="D223">
        <v>200000</v>
      </c>
      <c r="E223">
        <v>83</v>
      </c>
      <c r="F223" s="3">
        <v>78.859401956860253</v>
      </c>
    </row>
    <row r="224" spans="1:10">
      <c r="A224">
        <v>6</v>
      </c>
      <c r="B224">
        <v>-91.394000000000005</v>
      </c>
      <c r="C224">
        <v>986</v>
      </c>
      <c r="D224">
        <v>200000</v>
      </c>
      <c r="E224">
        <v>78</v>
      </c>
      <c r="F224" s="3">
        <v>80.906548235181262</v>
      </c>
    </row>
    <row r="225" spans="1:6">
      <c r="A225">
        <v>7</v>
      </c>
      <c r="B225">
        <v>-91.281000000000006</v>
      </c>
      <c r="C225">
        <v>986</v>
      </c>
      <c r="D225">
        <v>200000</v>
      </c>
      <c r="E225">
        <v>92</v>
      </c>
      <c r="F225" s="3">
        <v>84.473542909671195</v>
      </c>
    </row>
    <row r="226" spans="1:6">
      <c r="A226">
        <v>8</v>
      </c>
      <c r="B226">
        <v>-91.165000000000006</v>
      </c>
      <c r="C226">
        <v>986</v>
      </c>
      <c r="D226">
        <v>200000</v>
      </c>
      <c r="E226">
        <v>111</v>
      </c>
      <c r="F226" s="3">
        <v>91.009092509420014</v>
      </c>
    </row>
    <row r="227" spans="1:6">
      <c r="A227">
        <v>9</v>
      </c>
      <c r="B227">
        <v>-91.049000000000007</v>
      </c>
      <c r="C227">
        <v>986</v>
      </c>
      <c r="D227">
        <v>200000</v>
      </c>
      <c r="E227">
        <v>115</v>
      </c>
      <c r="F227" s="3">
        <v>102.62585754918896</v>
      </c>
    </row>
    <row r="228" spans="1:6">
      <c r="A228">
        <v>10</v>
      </c>
      <c r="B228">
        <v>-90.933999999999997</v>
      </c>
      <c r="C228">
        <v>986</v>
      </c>
      <c r="D228">
        <v>200000</v>
      </c>
      <c r="E228">
        <v>149</v>
      </c>
      <c r="F228" s="3">
        <v>121.81685924163584</v>
      </c>
    </row>
    <row r="229" spans="1:6">
      <c r="A229">
        <v>11</v>
      </c>
      <c r="B229">
        <v>-90.823999999999998</v>
      </c>
      <c r="C229">
        <v>986</v>
      </c>
      <c r="D229">
        <v>200000</v>
      </c>
      <c r="E229">
        <v>136</v>
      </c>
      <c r="F229" s="3">
        <v>149.5082830922716</v>
      </c>
    </row>
    <row r="230" spans="1:6">
      <c r="A230">
        <v>12</v>
      </c>
      <c r="B230">
        <v>-90.709000000000003</v>
      </c>
      <c r="C230">
        <v>986</v>
      </c>
      <c r="D230">
        <v>200000</v>
      </c>
      <c r="E230">
        <v>162</v>
      </c>
      <c r="F230" s="3">
        <v>188.9575955418359</v>
      </c>
    </row>
    <row r="231" spans="1:6">
      <c r="A231">
        <v>13</v>
      </c>
      <c r="B231">
        <v>-90.594999999999999</v>
      </c>
      <c r="C231">
        <v>986</v>
      </c>
      <c r="D231">
        <v>200000</v>
      </c>
      <c r="E231">
        <v>238</v>
      </c>
      <c r="F231" s="3">
        <v>236.45125205973468</v>
      </c>
    </row>
    <row r="232" spans="1:6">
      <c r="A232">
        <v>14</v>
      </c>
      <c r="B232">
        <v>-90.486999999999995</v>
      </c>
      <c r="C232">
        <v>986</v>
      </c>
      <c r="D232">
        <v>200000</v>
      </c>
      <c r="E232">
        <v>284</v>
      </c>
      <c r="F232" s="3">
        <v>283.82017521602</v>
      </c>
    </row>
    <row r="233" spans="1:6">
      <c r="A233">
        <v>15</v>
      </c>
      <c r="B233">
        <v>-90.372</v>
      </c>
      <c r="C233">
        <v>986</v>
      </c>
      <c r="D233">
        <v>200000</v>
      </c>
      <c r="E233">
        <v>336</v>
      </c>
      <c r="F233" s="3">
        <v>328.21415553513344</v>
      </c>
    </row>
    <row r="234" spans="1:6">
      <c r="A234">
        <v>16</v>
      </c>
      <c r="B234">
        <v>-90.256</v>
      </c>
      <c r="C234">
        <v>986</v>
      </c>
      <c r="D234">
        <v>200000</v>
      </c>
      <c r="E234">
        <v>355</v>
      </c>
      <c r="F234" s="3">
        <v>357.07738757524282</v>
      </c>
    </row>
    <row r="235" spans="1:6">
      <c r="A235">
        <v>17</v>
      </c>
      <c r="B235">
        <v>-90.14</v>
      </c>
      <c r="C235">
        <v>986</v>
      </c>
      <c r="D235">
        <v>200000</v>
      </c>
      <c r="E235">
        <v>373</v>
      </c>
      <c r="F235" s="3">
        <v>362.96977108014261</v>
      </c>
    </row>
    <row r="236" spans="1:6">
      <c r="A236">
        <v>18</v>
      </c>
      <c r="B236">
        <v>-90.025000000000006</v>
      </c>
      <c r="C236">
        <v>986</v>
      </c>
      <c r="D236">
        <v>200000</v>
      </c>
      <c r="E236">
        <v>381</v>
      </c>
      <c r="F236" s="3">
        <v>344.88445620764799</v>
      </c>
    </row>
    <row r="237" spans="1:6">
      <c r="A237">
        <v>19</v>
      </c>
      <c r="B237">
        <v>-89.918999999999997</v>
      </c>
      <c r="C237">
        <v>986</v>
      </c>
      <c r="D237">
        <v>200000</v>
      </c>
      <c r="E237">
        <v>293</v>
      </c>
      <c r="F237" s="3">
        <v>311.24906861850911</v>
      </c>
    </row>
    <row r="238" spans="1:6">
      <c r="A238">
        <v>20</v>
      </c>
      <c r="B238">
        <v>-89.805999999999997</v>
      </c>
      <c r="C238">
        <v>986</v>
      </c>
      <c r="D238">
        <v>200000</v>
      </c>
      <c r="E238">
        <v>257</v>
      </c>
      <c r="F238" s="3">
        <v>265.51246961508963</v>
      </c>
    </row>
    <row r="239" spans="1:6">
      <c r="A239">
        <v>21</v>
      </c>
      <c r="B239">
        <v>-89.691000000000003</v>
      </c>
      <c r="C239">
        <v>986</v>
      </c>
      <c r="D239">
        <v>200000</v>
      </c>
      <c r="E239">
        <v>199</v>
      </c>
      <c r="F239" s="3">
        <v>217.82213399532617</v>
      </c>
    </row>
    <row r="240" spans="1:6">
      <c r="A240">
        <v>22</v>
      </c>
      <c r="B240">
        <v>-89.576999999999998</v>
      </c>
      <c r="C240">
        <v>986</v>
      </c>
      <c r="D240">
        <v>200000</v>
      </c>
      <c r="E240">
        <v>192</v>
      </c>
      <c r="F240" s="3">
        <v>176.82095075536407</v>
      </c>
    </row>
    <row r="241" spans="1:6">
      <c r="A241">
        <v>23</v>
      </c>
      <c r="B241">
        <v>-89.457999999999998</v>
      </c>
      <c r="C241">
        <v>986</v>
      </c>
      <c r="D241">
        <v>200000</v>
      </c>
      <c r="E241">
        <v>133</v>
      </c>
      <c r="F241" s="3">
        <v>144.7423719813041</v>
      </c>
    </row>
    <row r="242" spans="1:6">
      <c r="A242">
        <v>24</v>
      </c>
      <c r="B242">
        <v>-89.341999999999999</v>
      </c>
      <c r="C242">
        <v>986</v>
      </c>
      <c r="D242">
        <v>200000</v>
      </c>
      <c r="E242">
        <v>147</v>
      </c>
      <c r="F242" s="3">
        <v>124.31069394518728</v>
      </c>
    </row>
    <row r="243" spans="1:6">
      <c r="A243">
        <v>25</v>
      </c>
      <c r="B243">
        <v>-89.234999999999999</v>
      </c>
      <c r="C243">
        <v>986</v>
      </c>
      <c r="D243">
        <v>200000</v>
      </c>
      <c r="E243">
        <v>120</v>
      </c>
      <c r="F243" s="3">
        <v>113.23940559237356</v>
      </c>
    </row>
    <row r="244" spans="1:6">
      <c r="A244">
        <v>26</v>
      </c>
      <c r="B244">
        <v>-89.13</v>
      </c>
      <c r="C244">
        <v>986</v>
      </c>
      <c r="D244">
        <v>200000</v>
      </c>
      <c r="E244">
        <v>117</v>
      </c>
      <c r="F244" s="3">
        <v>107.49931208474661</v>
      </c>
    </row>
    <row r="245" spans="1:6">
      <c r="A245">
        <v>27</v>
      </c>
      <c r="B245">
        <v>-89.016000000000005</v>
      </c>
      <c r="C245">
        <v>986</v>
      </c>
      <c r="D245">
        <v>200000</v>
      </c>
      <c r="E245">
        <v>94</v>
      </c>
      <c r="F245" s="3">
        <v>104.85532460225845</v>
      </c>
    </row>
    <row r="246" spans="1:6">
      <c r="A246">
        <v>28</v>
      </c>
      <c r="B246">
        <v>-88.896000000000001</v>
      </c>
      <c r="C246">
        <v>986</v>
      </c>
      <c r="D246">
        <v>200000</v>
      </c>
      <c r="E246">
        <v>86</v>
      </c>
      <c r="F246" s="3">
        <v>104.27408258334214</v>
      </c>
    </row>
    <row r="247" spans="1:6">
      <c r="A247">
        <v>29</v>
      </c>
      <c r="B247">
        <v>-88.790999999999997</v>
      </c>
      <c r="C247">
        <v>986</v>
      </c>
      <c r="D247">
        <v>200000</v>
      </c>
      <c r="E247">
        <v>97</v>
      </c>
      <c r="F247" s="3">
        <v>104.66387964912579</v>
      </c>
    </row>
    <row r="248" spans="1:6">
      <c r="A248">
        <v>30</v>
      </c>
      <c r="B248">
        <v>-88.671999999999997</v>
      </c>
      <c r="C248">
        <v>986</v>
      </c>
      <c r="D248">
        <v>200000</v>
      </c>
      <c r="E248">
        <v>104</v>
      </c>
      <c r="F248" s="3">
        <v>105.54207254055775</v>
      </c>
    </row>
    <row r="249" spans="1:6">
      <c r="A249">
        <v>31</v>
      </c>
      <c r="B249">
        <v>-88.56</v>
      </c>
      <c r="C249">
        <v>986</v>
      </c>
      <c r="D249">
        <v>200000</v>
      </c>
      <c r="E249">
        <v>119</v>
      </c>
      <c r="F249" s="3">
        <v>106.53745231966462</v>
      </c>
    </row>
    <row r="250" spans="1:6">
      <c r="A250">
        <v>32</v>
      </c>
      <c r="B250">
        <v>-88.451999999999998</v>
      </c>
      <c r="C250">
        <v>986</v>
      </c>
      <c r="D250">
        <v>200000</v>
      </c>
      <c r="E250">
        <v>113</v>
      </c>
      <c r="F250" s="3">
        <v>107.5520803766517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75</v>
      </c>
      <c r="B268" t="s">
        <v>54</v>
      </c>
      <c r="C268" t="s">
        <v>57</v>
      </c>
      <c r="D268" t="s">
        <v>74</v>
      </c>
      <c r="E268" t="s">
        <v>73</v>
      </c>
      <c r="F268" t="s">
        <v>125</v>
      </c>
    </row>
    <row r="269" spans="1:10">
      <c r="A269">
        <v>1</v>
      </c>
      <c r="B269">
        <v>-91.947999999999993</v>
      </c>
      <c r="C269">
        <v>995</v>
      </c>
      <c r="D269">
        <v>200000</v>
      </c>
      <c r="E269">
        <v>72</v>
      </c>
      <c r="F269" s="3">
        <v>83.934039791756504</v>
      </c>
      <c r="J269" t="s">
        <v>141</v>
      </c>
    </row>
    <row r="270" spans="1:10">
      <c r="A270">
        <v>2</v>
      </c>
      <c r="B270">
        <v>-91.838999999999999</v>
      </c>
      <c r="C270">
        <v>995</v>
      </c>
      <c r="D270">
        <v>200000</v>
      </c>
      <c r="E270">
        <v>72</v>
      </c>
      <c r="F270" s="3">
        <v>85.050698549729077</v>
      </c>
    </row>
    <row r="271" spans="1:10">
      <c r="A271">
        <v>3</v>
      </c>
      <c r="B271">
        <v>-91.724000000000004</v>
      </c>
      <c r="C271">
        <v>995</v>
      </c>
      <c r="D271">
        <v>200000</v>
      </c>
      <c r="E271">
        <v>81</v>
      </c>
      <c r="F271" s="3">
        <v>86.248817472765111</v>
      </c>
    </row>
    <row r="272" spans="1:10">
      <c r="A272">
        <v>4</v>
      </c>
      <c r="B272">
        <v>-91.611999999999995</v>
      </c>
      <c r="C272">
        <v>995</v>
      </c>
      <c r="D272">
        <v>200000</v>
      </c>
      <c r="E272">
        <v>87</v>
      </c>
      <c r="F272" s="3">
        <v>87.482084986005091</v>
      </c>
    </row>
    <row r="273" spans="1:6">
      <c r="A273">
        <v>5</v>
      </c>
      <c r="B273">
        <v>-91.5</v>
      </c>
      <c r="C273">
        <v>995</v>
      </c>
      <c r="D273">
        <v>200000</v>
      </c>
      <c r="E273">
        <v>96</v>
      </c>
      <c r="F273" s="3">
        <v>88.913713021358205</v>
      </c>
    </row>
    <row r="274" spans="1:6">
      <c r="A274">
        <v>6</v>
      </c>
      <c r="B274">
        <v>-91.394000000000005</v>
      </c>
      <c r="C274">
        <v>995</v>
      </c>
      <c r="D274">
        <v>200000</v>
      </c>
      <c r="E274">
        <v>103</v>
      </c>
      <c r="F274" s="3">
        <v>90.748974262548103</v>
      </c>
    </row>
    <row r="275" spans="1:6">
      <c r="A275">
        <v>7</v>
      </c>
      <c r="B275">
        <v>-91.281000000000006</v>
      </c>
      <c r="C275">
        <v>995</v>
      </c>
      <c r="D275">
        <v>200000</v>
      </c>
      <c r="E275">
        <v>106</v>
      </c>
      <c r="F275" s="3">
        <v>93.922651991386033</v>
      </c>
    </row>
    <row r="276" spans="1:6">
      <c r="A276">
        <v>8</v>
      </c>
      <c r="B276">
        <v>-91.165000000000006</v>
      </c>
      <c r="C276">
        <v>995</v>
      </c>
      <c r="D276">
        <v>200000</v>
      </c>
      <c r="E276">
        <v>113</v>
      </c>
      <c r="F276" s="3">
        <v>99.955380621714355</v>
      </c>
    </row>
    <row r="277" spans="1:6">
      <c r="A277">
        <v>9</v>
      </c>
      <c r="B277">
        <v>-91.049000000000007</v>
      </c>
      <c r="C277">
        <v>995</v>
      </c>
      <c r="D277">
        <v>200000</v>
      </c>
      <c r="E277">
        <v>119</v>
      </c>
      <c r="F277" s="3">
        <v>111.30760722886447</v>
      </c>
    </row>
    <row r="278" spans="1:6">
      <c r="A278">
        <v>10</v>
      </c>
      <c r="B278">
        <v>-90.933999999999997</v>
      </c>
      <c r="C278">
        <v>995</v>
      </c>
      <c r="D278">
        <v>200000</v>
      </c>
      <c r="E278">
        <v>142</v>
      </c>
      <c r="F278" s="3">
        <v>131.13726205744268</v>
      </c>
    </row>
    <row r="279" spans="1:6">
      <c r="A279">
        <v>11</v>
      </c>
      <c r="B279">
        <v>-90.823999999999998</v>
      </c>
      <c r="C279">
        <v>995</v>
      </c>
      <c r="D279">
        <v>200000</v>
      </c>
      <c r="E279">
        <v>166</v>
      </c>
      <c r="F279" s="3">
        <v>161.03507105578603</v>
      </c>
    </row>
    <row r="280" spans="1:6">
      <c r="A280">
        <v>12</v>
      </c>
      <c r="B280">
        <v>-90.709000000000003</v>
      </c>
      <c r="C280">
        <v>995</v>
      </c>
      <c r="D280">
        <v>200000</v>
      </c>
      <c r="E280">
        <v>199</v>
      </c>
      <c r="F280" s="3">
        <v>204.89923132740842</v>
      </c>
    </row>
    <row r="281" spans="1:6">
      <c r="A281">
        <v>13</v>
      </c>
      <c r="B281">
        <v>-90.594999999999999</v>
      </c>
      <c r="C281">
        <v>995</v>
      </c>
      <c r="D281">
        <v>200000</v>
      </c>
      <c r="E281">
        <v>240</v>
      </c>
      <c r="F281" s="3">
        <v>258.31266195993561</v>
      </c>
    </row>
    <row r="282" spans="1:6">
      <c r="A282">
        <v>14</v>
      </c>
      <c r="B282">
        <v>-90.486999999999995</v>
      </c>
      <c r="C282">
        <v>995</v>
      </c>
      <c r="D282">
        <v>200000</v>
      </c>
      <c r="E282">
        <v>305</v>
      </c>
      <c r="F282" s="3">
        <v>310.93689915408459</v>
      </c>
    </row>
    <row r="283" spans="1:6">
      <c r="A283">
        <v>15</v>
      </c>
      <c r="B283">
        <v>-90.372</v>
      </c>
      <c r="C283">
        <v>995</v>
      </c>
      <c r="D283">
        <v>200000</v>
      </c>
      <c r="E283">
        <v>339</v>
      </c>
      <c r="F283" s="3">
        <v>357.80755842643259</v>
      </c>
    </row>
    <row r="284" spans="1:6">
      <c r="A284">
        <v>16</v>
      </c>
      <c r="B284">
        <v>-90.256</v>
      </c>
      <c r="C284">
        <v>995</v>
      </c>
      <c r="D284">
        <v>200000</v>
      </c>
      <c r="E284">
        <v>419</v>
      </c>
      <c r="F284" s="3">
        <v>383.57192510577545</v>
      </c>
    </row>
    <row r="285" spans="1:6">
      <c r="A285">
        <v>17</v>
      </c>
      <c r="B285">
        <v>-90.14</v>
      </c>
      <c r="C285">
        <v>995</v>
      </c>
      <c r="D285">
        <v>200000</v>
      </c>
      <c r="E285">
        <v>403</v>
      </c>
      <c r="F285" s="3">
        <v>380.51719544033875</v>
      </c>
    </row>
    <row r="286" spans="1:6">
      <c r="A286">
        <v>18</v>
      </c>
      <c r="B286">
        <v>-90.025000000000006</v>
      </c>
      <c r="C286">
        <v>995</v>
      </c>
      <c r="D286">
        <v>200000</v>
      </c>
      <c r="E286">
        <v>352</v>
      </c>
      <c r="F286" s="3">
        <v>350.28232327271786</v>
      </c>
    </row>
    <row r="287" spans="1:6">
      <c r="A287">
        <v>19</v>
      </c>
      <c r="B287">
        <v>-89.918999999999997</v>
      </c>
      <c r="C287">
        <v>995</v>
      </c>
      <c r="D287">
        <v>200000</v>
      </c>
      <c r="E287">
        <v>290</v>
      </c>
      <c r="F287" s="3">
        <v>306.05493430279228</v>
      </c>
    </row>
    <row r="288" spans="1:6">
      <c r="A288">
        <v>20</v>
      </c>
      <c r="B288">
        <v>-89.805999999999997</v>
      </c>
      <c r="C288">
        <v>995</v>
      </c>
      <c r="D288">
        <v>200000</v>
      </c>
      <c r="E288">
        <v>241</v>
      </c>
      <c r="F288" s="3">
        <v>252.93217653371391</v>
      </c>
    </row>
    <row r="289" spans="1:6">
      <c r="A289">
        <v>21</v>
      </c>
      <c r="B289">
        <v>-89.691000000000003</v>
      </c>
      <c r="C289">
        <v>995</v>
      </c>
      <c r="D289">
        <v>200000</v>
      </c>
      <c r="E289">
        <v>216</v>
      </c>
      <c r="F289" s="3">
        <v>203.34543836242187</v>
      </c>
    </row>
    <row r="290" spans="1:6">
      <c r="A290">
        <v>22</v>
      </c>
      <c r="B290">
        <v>-89.576999999999998</v>
      </c>
      <c r="C290">
        <v>995</v>
      </c>
      <c r="D290">
        <v>200000</v>
      </c>
      <c r="E290">
        <v>168</v>
      </c>
      <c r="F290" s="3">
        <v>165.27960198169592</v>
      </c>
    </row>
    <row r="291" spans="1:6">
      <c r="A291">
        <v>23</v>
      </c>
      <c r="B291">
        <v>-89.457999999999998</v>
      </c>
      <c r="C291">
        <v>995</v>
      </c>
      <c r="D291">
        <v>200000</v>
      </c>
      <c r="E291">
        <v>128</v>
      </c>
      <c r="F291" s="3">
        <v>139.01748656635087</v>
      </c>
    </row>
    <row r="292" spans="1:6">
      <c r="A292">
        <v>24</v>
      </c>
      <c r="B292">
        <v>-89.341999999999999</v>
      </c>
      <c r="C292">
        <v>995</v>
      </c>
      <c r="D292">
        <v>200000</v>
      </c>
      <c r="E292">
        <v>125</v>
      </c>
      <c r="F292" s="3">
        <v>124.57663191969543</v>
      </c>
    </row>
    <row r="293" spans="1:6">
      <c r="A293">
        <v>25</v>
      </c>
      <c r="B293">
        <v>-89.234999999999999</v>
      </c>
      <c r="C293">
        <v>995</v>
      </c>
      <c r="D293">
        <v>200000</v>
      </c>
      <c r="E293">
        <v>119</v>
      </c>
      <c r="F293" s="3">
        <v>118.01585186784311</v>
      </c>
    </row>
    <row r="294" spans="1:6">
      <c r="A294">
        <v>26</v>
      </c>
      <c r="B294">
        <v>-89.13</v>
      </c>
      <c r="C294">
        <v>995</v>
      </c>
      <c r="D294">
        <v>200000</v>
      </c>
      <c r="E294">
        <v>123</v>
      </c>
      <c r="F294" s="3">
        <v>115.37639488437411</v>
      </c>
    </row>
    <row r="295" spans="1:6">
      <c r="A295">
        <v>27</v>
      </c>
      <c r="B295">
        <v>-89.016000000000005</v>
      </c>
      <c r="C295">
        <v>995</v>
      </c>
      <c r="D295">
        <v>200000</v>
      </c>
      <c r="E295">
        <v>115</v>
      </c>
      <c r="F295" s="3">
        <v>114.77612331372696</v>
      </c>
    </row>
    <row r="296" spans="1:6">
      <c r="A296">
        <v>28</v>
      </c>
      <c r="B296">
        <v>-88.896000000000001</v>
      </c>
      <c r="C296">
        <v>995</v>
      </c>
      <c r="D296">
        <v>200000</v>
      </c>
      <c r="E296">
        <v>119</v>
      </c>
      <c r="F296" s="3">
        <v>115.31405736818452</v>
      </c>
    </row>
    <row r="297" spans="1:6">
      <c r="A297">
        <v>29</v>
      </c>
      <c r="B297">
        <v>-88.790999999999997</v>
      </c>
      <c r="C297">
        <v>995</v>
      </c>
      <c r="D297">
        <v>200000</v>
      </c>
      <c r="E297">
        <v>116</v>
      </c>
      <c r="F297" s="3">
        <v>116.18085309866881</v>
      </c>
    </row>
    <row r="298" spans="1:6">
      <c r="A298">
        <v>30</v>
      </c>
      <c r="B298">
        <v>-88.671999999999997</v>
      </c>
      <c r="C298">
        <v>995</v>
      </c>
      <c r="D298">
        <v>200000</v>
      </c>
      <c r="E298">
        <v>107</v>
      </c>
      <c r="F298" s="3">
        <v>117.32081130526687</v>
      </c>
    </row>
    <row r="299" spans="1:6">
      <c r="A299">
        <v>31</v>
      </c>
      <c r="B299">
        <v>-88.56</v>
      </c>
      <c r="C299">
        <v>995</v>
      </c>
      <c r="D299">
        <v>200000</v>
      </c>
      <c r="E299">
        <v>118</v>
      </c>
      <c r="F299" s="3">
        <v>118.44348605564797</v>
      </c>
    </row>
    <row r="300" spans="1:6">
      <c r="A300">
        <v>32</v>
      </c>
      <c r="B300">
        <v>-88.451999999999998</v>
      </c>
      <c r="C300">
        <v>995</v>
      </c>
      <c r="D300">
        <v>200000</v>
      </c>
      <c r="E300">
        <v>116</v>
      </c>
      <c r="F300" s="3">
        <v>119.53898648956601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23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24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75</v>
      </c>
      <c r="B318" t="s">
        <v>54</v>
      </c>
      <c r="C318" t="s">
        <v>57</v>
      </c>
      <c r="D318" t="s">
        <v>74</v>
      </c>
      <c r="E318" t="s">
        <v>73</v>
      </c>
      <c r="F318" t="s">
        <v>125</v>
      </c>
    </row>
    <row r="319" spans="1:10">
      <c r="A319">
        <v>1</v>
      </c>
      <c r="B319">
        <v>-91.947999999999993</v>
      </c>
      <c r="C319">
        <v>1977</v>
      </c>
      <c r="D319">
        <v>400000</v>
      </c>
      <c r="E319">
        <v>129</v>
      </c>
      <c r="F319" s="3">
        <v>160.96240308820185</v>
      </c>
      <c r="J319" t="s">
        <v>142</v>
      </c>
    </row>
    <row r="320" spans="1:10">
      <c r="A320">
        <v>2</v>
      </c>
      <c r="B320">
        <v>-91.838999999999999</v>
      </c>
      <c r="C320">
        <v>1977</v>
      </c>
      <c r="D320">
        <v>400000</v>
      </c>
      <c r="E320">
        <v>143</v>
      </c>
      <c r="F320" s="3">
        <v>162.29414282769443</v>
      </c>
    </row>
    <row r="321" spans="1:6">
      <c r="A321">
        <v>3</v>
      </c>
      <c r="B321">
        <v>-91.724000000000004</v>
      </c>
      <c r="C321">
        <v>1977</v>
      </c>
      <c r="D321">
        <v>400000</v>
      </c>
      <c r="E321">
        <v>174</v>
      </c>
      <c r="F321" s="3">
        <v>163.78004703853779</v>
      </c>
    </row>
    <row r="322" spans="1:6">
      <c r="A322">
        <v>4</v>
      </c>
      <c r="B322">
        <v>-91.611999999999995</v>
      </c>
      <c r="C322">
        <v>1977</v>
      </c>
      <c r="D322">
        <v>400000</v>
      </c>
      <c r="E322">
        <v>158</v>
      </c>
      <c r="F322" s="3">
        <v>165.47067148217354</v>
      </c>
    </row>
    <row r="323" spans="1:6">
      <c r="A323">
        <v>5</v>
      </c>
      <c r="B323">
        <v>-91.5</v>
      </c>
      <c r="C323">
        <v>1977</v>
      </c>
      <c r="D323">
        <v>400000</v>
      </c>
      <c r="E323">
        <v>175</v>
      </c>
      <c r="F323" s="3">
        <v>167.82453022229174</v>
      </c>
    </row>
    <row r="324" spans="1:6">
      <c r="A324">
        <v>6</v>
      </c>
      <c r="B324">
        <v>-91.394000000000005</v>
      </c>
      <c r="C324">
        <v>1977</v>
      </c>
      <c r="D324">
        <v>400000</v>
      </c>
      <c r="E324">
        <v>191</v>
      </c>
      <c r="F324" s="3">
        <v>171.52903021524406</v>
      </c>
    </row>
    <row r="325" spans="1:6">
      <c r="A325">
        <v>7</v>
      </c>
      <c r="B325">
        <v>-91.281000000000006</v>
      </c>
      <c r="C325">
        <v>1977</v>
      </c>
      <c r="D325">
        <v>400000</v>
      </c>
      <c r="E325">
        <v>193</v>
      </c>
      <c r="F325" s="3">
        <v>178.93354059310587</v>
      </c>
    </row>
    <row r="326" spans="1:6">
      <c r="A326">
        <v>8</v>
      </c>
      <c r="B326">
        <v>-91.165000000000006</v>
      </c>
      <c r="C326">
        <v>1977</v>
      </c>
      <c r="D326">
        <v>400000</v>
      </c>
      <c r="E326">
        <v>209</v>
      </c>
      <c r="F326" s="3">
        <v>193.83445282963442</v>
      </c>
    </row>
    <row r="327" spans="1:6">
      <c r="A327">
        <v>9</v>
      </c>
      <c r="B327">
        <v>-91.049000000000007</v>
      </c>
      <c r="C327">
        <v>1977</v>
      </c>
      <c r="D327">
        <v>400000</v>
      </c>
      <c r="E327">
        <v>264</v>
      </c>
      <c r="F327" s="3">
        <v>221.74491480336465</v>
      </c>
    </row>
    <row r="328" spans="1:6">
      <c r="A328">
        <v>10</v>
      </c>
      <c r="B328">
        <v>-90.933999999999997</v>
      </c>
      <c r="C328">
        <v>1977</v>
      </c>
      <c r="D328">
        <v>400000</v>
      </c>
      <c r="E328">
        <v>296</v>
      </c>
      <c r="F328" s="3">
        <v>268.97407287509617</v>
      </c>
    </row>
    <row r="329" spans="1:6">
      <c r="A329">
        <v>11</v>
      </c>
      <c r="B329">
        <v>-90.823999999999998</v>
      </c>
      <c r="C329">
        <v>1977</v>
      </c>
      <c r="D329">
        <v>400000</v>
      </c>
      <c r="E329">
        <v>349</v>
      </c>
      <c r="F329" s="3">
        <v>337.43688730196027</v>
      </c>
    </row>
    <row r="330" spans="1:6">
      <c r="A330">
        <v>12</v>
      </c>
      <c r="B330">
        <v>-90.709000000000003</v>
      </c>
      <c r="C330">
        <v>1977</v>
      </c>
      <c r="D330">
        <v>400000</v>
      </c>
      <c r="E330">
        <v>394</v>
      </c>
      <c r="F330" s="3">
        <v>433.88403187461967</v>
      </c>
    </row>
    <row r="331" spans="1:6">
      <c r="A331">
        <v>13</v>
      </c>
      <c r="B331">
        <v>-90.594999999999999</v>
      </c>
      <c r="C331">
        <v>1977</v>
      </c>
      <c r="D331">
        <v>400000</v>
      </c>
      <c r="E331">
        <v>508</v>
      </c>
      <c r="F331" s="3">
        <v>546.75330518801297</v>
      </c>
    </row>
    <row r="332" spans="1:6">
      <c r="A332">
        <v>14</v>
      </c>
      <c r="B332">
        <v>-90.486999999999995</v>
      </c>
      <c r="C332">
        <v>1977</v>
      </c>
      <c r="D332">
        <v>400000</v>
      </c>
      <c r="E332">
        <v>624</v>
      </c>
      <c r="F332" s="3">
        <v>653.84256078920794</v>
      </c>
    </row>
    <row r="333" spans="1:6">
      <c r="A333">
        <v>15</v>
      </c>
      <c r="B333">
        <v>-90.372</v>
      </c>
      <c r="C333">
        <v>1977</v>
      </c>
      <c r="D333">
        <v>400000</v>
      </c>
      <c r="E333">
        <v>760</v>
      </c>
      <c r="F333" s="3">
        <v>745.24714015646532</v>
      </c>
    </row>
    <row r="334" spans="1:6">
      <c r="A334">
        <v>16</v>
      </c>
      <c r="B334">
        <v>-90.256</v>
      </c>
      <c r="C334">
        <v>1977</v>
      </c>
      <c r="D334">
        <v>400000</v>
      </c>
      <c r="E334">
        <v>824</v>
      </c>
      <c r="F334" s="3">
        <v>791.32966585128736</v>
      </c>
    </row>
    <row r="335" spans="1:6">
      <c r="A335">
        <v>17</v>
      </c>
      <c r="B335">
        <v>-90.14</v>
      </c>
      <c r="C335">
        <v>1977</v>
      </c>
      <c r="D335">
        <v>400000</v>
      </c>
      <c r="E335">
        <v>846</v>
      </c>
      <c r="F335" s="3">
        <v>778.720113217022</v>
      </c>
    </row>
    <row r="336" spans="1:6">
      <c r="A336">
        <v>18</v>
      </c>
      <c r="B336">
        <v>-90.025000000000006</v>
      </c>
      <c r="C336">
        <v>1977</v>
      </c>
      <c r="D336">
        <v>400000</v>
      </c>
      <c r="E336">
        <v>705</v>
      </c>
      <c r="F336" s="3">
        <v>712.14877941365273</v>
      </c>
    </row>
    <row r="337" spans="1:6">
      <c r="A337">
        <v>19</v>
      </c>
      <c r="B337">
        <v>-89.918999999999997</v>
      </c>
      <c r="C337">
        <v>1977</v>
      </c>
      <c r="D337">
        <v>400000</v>
      </c>
      <c r="E337">
        <v>631</v>
      </c>
      <c r="F337" s="3">
        <v>618.54947646854475</v>
      </c>
    </row>
    <row r="338" spans="1:6">
      <c r="A338">
        <v>20</v>
      </c>
      <c r="B338">
        <v>-89.805999999999997</v>
      </c>
      <c r="C338">
        <v>1977</v>
      </c>
      <c r="D338">
        <v>400000</v>
      </c>
      <c r="E338">
        <v>465</v>
      </c>
      <c r="F338" s="3">
        <v>506.83517456297619</v>
      </c>
    </row>
    <row r="339" spans="1:6">
      <c r="A339">
        <v>21</v>
      </c>
      <c r="B339">
        <v>-89.691000000000003</v>
      </c>
      <c r="C339">
        <v>1977</v>
      </c>
      <c r="D339">
        <v>400000</v>
      </c>
      <c r="E339">
        <v>393</v>
      </c>
      <c r="F339" s="3">
        <v>401.66879390315557</v>
      </c>
    </row>
    <row r="340" spans="1:6">
      <c r="A340">
        <v>22</v>
      </c>
      <c r="B340">
        <v>-89.576999999999998</v>
      </c>
      <c r="C340">
        <v>1977</v>
      </c>
      <c r="D340">
        <v>400000</v>
      </c>
      <c r="E340">
        <v>303</v>
      </c>
      <c r="F340" s="3">
        <v>319.28469560207213</v>
      </c>
    </row>
    <row r="341" spans="1:6">
      <c r="A341">
        <v>23</v>
      </c>
      <c r="B341">
        <v>-89.457999999999998</v>
      </c>
      <c r="C341">
        <v>1977</v>
      </c>
      <c r="D341">
        <v>400000</v>
      </c>
      <c r="E341">
        <v>272</v>
      </c>
      <c r="F341" s="3">
        <v>260.53819706782116</v>
      </c>
    </row>
    <row r="342" spans="1:6">
      <c r="A342">
        <v>24</v>
      </c>
      <c r="B342">
        <v>-89.341999999999999</v>
      </c>
      <c r="C342">
        <v>1977</v>
      </c>
      <c r="D342">
        <v>400000</v>
      </c>
      <c r="E342">
        <v>242</v>
      </c>
      <c r="F342" s="3">
        <v>226.54241619748169</v>
      </c>
    </row>
    <row r="343" spans="1:6">
      <c r="A343">
        <v>25</v>
      </c>
      <c r="B343">
        <v>-89.234999999999999</v>
      </c>
      <c r="C343">
        <v>1977</v>
      </c>
      <c r="D343">
        <v>400000</v>
      </c>
      <c r="E343">
        <v>230</v>
      </c>
      <c r="F343" s="3">
        <v>209.80208851966322</v>
      </c>
    </row>
    <row r="344" spans="1:6">
      <c r="A344">
        <v>26</v>
      </c>
      <c r="B344">
        <v>-89.13</v>
      </c>
      <c r="C344">
        <v>1977</v>
      </c>
      <c r="D344">
        <v>400000</v>
      </c>
      <c r="E344">
        <v>210</v>
      </c>
      <c r="F344" s="3">
        <v>201.93521450022374</v>
      </c>
    </row>
    <row r="345" spans="1:6">
      <c r="A345">
        <v>27</v>
      </c>
      <c r="B345">
        <v>-89.016000000000005</v>
      </c>
      <c r="C345">
        <v>1977</v>
      </c>
      <c r="D345">
        <v>400000</v>
      </c>
      <c r="E345">
        <v>182</v>
      </c>
      <c r="F345" s="3">
        <v>198.74203185617404</v>
      </c>
    </row>
    <row r="346" spans="1:6">
      <c r="A346">
        <v>28</v>
      </c>
      <c r="B346">
        <v>-88.896000000000001</v>
      </c>
      <c r="C346">
        <v>1977</v>
      </c>
      <c r="D346">
        <v>400000</v>
      </c>
      <c r="E346">
        <v>233</v>
      </c>
      <c r="F346" s="3">
        <v>198.29524559334638</v>
      </c>
    </row>
    <row r="347" spans="1:6">
      <c r="A347">
        <v>29</v>
      </c>
      <c r="B347">
        <v>-88.790999999999997</v>
      </c>
      <c r="C347">
        <v>1977</v>
      </c>
      <c r="D347">
        <v>400000</v>
      </c>
      <c r="E347">
        <v>188</v>
      </c>
      <c r="F347" s="3">
        <v>198.95394014400046</v>
      </c>
    </row>
    <row r="348" spans="1:6">
      <c r="A348">
        <v>30</v>
      </c>
      <c r="B348">
        <v>-88.671999999999997</v>
      </c>
      <c r="C348">
        <v>1977</v>
      </c>
      <c r="D348">
        <v>400000</v>
      </c>
      <c r="E348">
        <v>199</v>
      </c>
      <c r="F348" s="3">
        <v>200.14789760885242</v>
      </c>
    </row>
    <row r="349" spans="1:6">
      <c r="A349">
        <v>31</v>
      </c>
      <c r="B349">
        <v>-88.56</v>
      </c>
      <c r="C349">
        <v>1977</v>
      </c>
      <c r="D349">
        <v>400000</v>
      </c>
      <c r="E349">
        <v>175</v>
      </c>
      <c r="F349" s="3">
        <v>201.42355907438665</v>
      </c>
    </row>
    <row r="350" spans="1:6">
      <c r="A350">
        <v>32</v>
      </c>
      <c r="B350">
        <v>-88.451999999999998</v>
      </c>
      <c r="C350">
        <v>1977</v>
      </c>
      <c r="D350">
        <v>400000</v>
      </c>
      <c r="E350">
        <v>196</v>
      </c>
      <c r="F350" s="3">
        <v>202.69647806510943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25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75</v>
      </c>
      <c r="B368" t="s">
        <v>54</v>
      </c>
      <c r="C368" t="s">
        <v>57</v>
      </c>
      <c r="D368" t="s">
        <v>74</v>
      </c>
      <c r="E368" t="s">
        <v>73</v>
      </c>
      <c r="F368" t="s">
        <v>125</v>
      </c>
    </row>
    <row r="369" spans="1:10">
      <c r="A369">
        <v>1</v>
      </c>
      <c r="B369">
        <v>-91.947999999999993</v>
      </c>
      <c r="C369">
        <v>996</v>
      </c>
      <c r="D369">
        <v>200000</v>
      </c>
      <c r="E369">
        <v>86</v>
      </c>
      <c r="F369" s="3">
        <v>76.032748615360816</v>
      </c>
      <c r="J369" t="s">
        <v>143</v>
      </c>
    </row>
    <row r="370" spans="1:10">
      <c r="A370">
        <v>2</v>
      </c>
      <c r="B370">
        <v>-91.838999999999999</v>
      </c>
      <c r="C370">
        <v>996</v>
      </c>
      <c r="D370">
        <v>200000</v>
      </c>
      <c r="E370">
        <v>70</v>
      </c>
      <c r="F370" s="3">
        <v>76.939221178782319</v>
      </c>
    </row>
    <row r="371" spans="1:10">
      <c r="A371">
        <v>3</v>
      </c>
      <c r="B371">
        <v>-91.724000000000004</v>
      </c>
      <c r="C371">
        <v>996</v>
      </c>
      <c r="D371">
        <v>200000</v>
      </c>
      <c r="E371">
        <v>71</v>
      </c>
      <c r="F371" s="3">
        <v>77.959343328462566</v>
      </c>
    </row>
    <row r="372" spans="1:10">
      <c r="A372">
        <v>4</v>
      </c>
      <c r="B372">
        <v>-91.611999999999995</v>
      </c>
      <c r="C372">
        <v>996</v>
      </c>
      <c r="D372">
        <v>200000</v>
      </c>
      <c r="E372">
        <v>76</v>
      </c>
      <c r="F372" s="3">
        <v>79.113904697791895</v>
      </c>
    </row>
    <row r="373" spans="1:10">
      <c r="A373">
        <v>5</v>
      </c>
      <c r="B373">
        <v>-91.5</v>
      </c>
      <c r="C373">
        <v>996</v>
      </c>
      <c r="D373">
        <v>200000</v>
      </c>
      <c r="E373">
        <v>85</v>
      </c>
      <c r="F373" s="3">
        <v>80.642092708894538</v>
      </c>
    </row>
    <row r="374" spans="1:10">
      <c r="A374">
        <v>6</v>
      </c>
      <c r="B374">
        <v>-91.394000000000005</v>
      </c>
      <c r="C374">
        <v>996</v>
      </c>
      <c r="D374">
        <v>200000</v>
      </c>
      <c r="E374">
        <v>77</v>
      </c>
      <c r="F374" s="3">
        <v>82.810997698105922</v>
      </c>
    </row>
    <row r="375" spans="1:10">
      <c r="A375">
        <v>7</v>
      </c>
      <c r="B375">
        <v>-91.281000000000006</v>
      </c>
      <c r="C375">
        <v>996</v>
      </c>
      <c r="D375">
        <v>200000</v>
      </c>
      <c r="E375">
        <v>103</v>
      </c>
      <c r="F375" s="3">
        <v>86.611450151696175</v>
      </c>
    </row>
    <row r="376" spans="1:10">
      <c r="A376">
        <v>8</v>
      </c>
      <c r="B376">
        <v>-91.165000000000006</v>
      </c>
      <c r="C376">
        <v>996</v>
      </c>
      <c r="D376">
        <v>200000</v>
      </c>
      <c r="E376">
        <v>89</v>
      </c>
      <c r="F376" s="3">
        <v>93.318402152306462</v>
      </c>
    </row>
    <row r="377" spans="1:10">
      <c r="A377">
        <v>9</v>
      </c>
      <c r="B377">
        <v>-91.049000000000007</v>
      </c>
      <c r="C377">
        <v>996</v>
      </c>
      <c r="D377">
        <v>200000</v>
      </c>
      <c r="E377">
        <v>105</v>
      </c>
      <c r="F377" s="3">
        <v>104.55135129340341</v>
      </c>
    </row>
    <row r="378" spans="1:10">
      <c r="A378">
        <v>10</v>
      </c>
      <c r="B378">
        <v>-90.933999999999997</v>
      </c>
      <c r="C378">
        <v>996</v>
      </c>
      <c r="D378">
        <v>200000</v>
      </c>
      <c r="E378">
        <v>135</v>
      </c>
      <c r="F378" s="3">
        <v>121.95568711743665</v>
      </c>
    </row>
    <row r="379" spans="1:10">
      <c r="A379">
        <v>11</v>
      </c>
      <c r="B379">
        <v>-90.823999999999998</v>
      </c>
      <c r="C379">
        <v>996</v>
      </c>
      <c r="D379">
        <v>200000</v>
      </c>
      <c r="E379">
        <v>150</v>
      </c>
      <c r="F379" s="3">
        <v>145.6177972292754</v>
      </c>
    </row>
    <row r="380" spans="1:10">
      <c r="A380">
        <v>12</v>
      </c>
      <c r="B380">
        <v>-90.709000000000003</v>
      </c>
      <c r="C380">
        <v>996</v>
      </c>
      <c r="D380">
        <v>200000</v>
      </c>
      <c r="E380">
        <v>181</v>
      </c>
      <c r="F380" s="3">
        <v>177.55693401056203</v>
      </c>
    </row>
    <row r="381" spans="1:10">
      <c r="A381">
        <v>13</v>
      </c>
      <c r="B381">
        <v>-90.594999999999999</v>
      </c>
      <c r="C381">
        <v>996</v>
      </c>
      <c r="D381">
        <v>200000</v>
      </c>
      <c r="E381">
        <v>197</v>
      </c>
      <c r="F381" s="3">
        <v>214.21469785470165</v>
      </c>
    </row>
    <row r="382" spans="1:10">
      <c r="A382">
        <v>14</v>
      </c>
      <c r="B382">
        <v>-90.486999999999995</v>
      </c>
      <c r="C382">
        <v>996</v>
      </c>
      <c r="D382">
        <v>200000</v>
      </c>
      <c r="E382">
        <v>254</v>
      </c>
      <c r="F382" s="3">
        <v>249.34896458749759</v>
      </c>
    </row>
    <row r="383" spans="1:10">
      <c r="A383">
        <v>15</v>
      </c>
      <c r="B383">
        <v>-90.372</v>
      </c>
      <c r="C383">
        <v>996</v>
      </c>
      <c r="D383">
        <v>200000</v>
      </c>
      <c r="E383">
        <v>264</v>
      </c>
      <c r="F383" s="3">
        <v>281.14129215904404</v>
      </c>
    </row>
    <row r="384" spans="1:10">
      <c r="A384">
        <v>16</v>
      </c>
      <c r="B384">
        <v>-90.256</v>
      </c>
      <c r="C384">
        <v>996</v>
      </c>
      <c r="D384">
        <v>200000</v>
      </c>
      <c r="E384">
        <v>298</v>
      </c>
      <c r="F384" s="3">
        <v>301.00695823096856</v>
      </c>
    </row>
    <row r="385" spans="1:6">
      <c r="A385">
        <v>17</v>
      </c>
      <c r="B385">
        <v>-90.14</v>
      </c>
      <c r="C385">
        <v>996</v>
      </c>
      <c r="D385">
        <v>200000</v>
      </c>
      <c r="E385">
        <v>325</v>
      </c>
      <c r="F385" s="3">
        <v>304.27171513880671</v>
      </c>
    </row>
    <row r="386" spans="1:6">
      <c r="A386">
        <v>18</v>
      </c>
      <c r="B386">
        <v>-90.025000000000006</v>
      </c>
      <c r="C386">
        <v>996</v>
      </c>
      <c r="D386">
        <v>200000</v>
      </c>
      <c r="E386">
        <v>304</v>
      </c>
      <c r="F386" s="3">
        <v>290.56490462262991</v>
      </c>
    </row>
    <row r="387" spans="1:6">
      <c r="A387">
        <v>19</v>
      </c>
      <c r="B387">
        <v>-89.918999999999997</v>
      </c>
      <c r="C387">
        <v>996</v>
      </c>
      <c r="D387">
        <v>200000</v>
      </c>
      <c r="E387">
        <v>263</v>
      </c>
      <c r="F387" s="3">
        <v>265.84122792134326</v>
      </c>
    </row>
    <row r="388" spans="1:6">
      <c r="A388">
        <v>20</v>
      </c>
      <c r="B388">
        <v>-89.805999999999997</v>
      </c>
      <c r="C388">
        <v>996</v>
      </c>
      <c r="D388">
        <v>200000</v>
      </c>
      <c r="E388">
        <v>225</v>
      </c>
      <c r="F388" s="3">
        <v>232.09682018257581</v>
      </c>
    </row>
    <row r="389" spans="1:6">
      <c r="A389">
        <v>21</v>
      </c>
      <c r="B389">
        <v>-89.691000000000003</v>
      </c>
      <c r="C389">
        <v>996</v>
      </c>
      <c r="D389">
        <v>200000</v>
      </c>
      <c r="E389">
        <v>200</v>
      </c>
      <c r="F389" s="3">
        <v>196.26423458368561</v>
      </c>
    </row>
    <row r="390" spans="1:6">
      <c r="A390">
        <v>22</v>
      </c>
      <c r="B390">
        <v>-89.576999999999998</v>
      </c>
      <c r="C390">
        <v>996</v>
      </c>
      <c r="D390">
        <v>200000</v>
      </c>
      <c r="E390">
        <v>156</v>
      </c>
      <c r="F390" s="3">
        <v>164.53670717141759</v>
      </c>
    </row>
    <row r="391" spans="1:6">
      <c r="A391">
        <v>23</v>
      </c>
      <c r="B391">
        <v>-89.457999999999998</v>
      </c>
      <c r="C391">
        <v>996</v>
      </c>
      <c r="D391">
        <v>200000</v>
      </c>
      <c r="E391">
        <v>156</v>
      </c>
      <c r="F391" s="3">
        <v>138.68737841294245</v>
      </c>
    </row>
    <row r="392" spans="1:6">
      <c r="A392">
        <v>24</v>
      </c>
      <c r="B392">
        <v>-89.341999999999999</v>
      </c>
      <c r="C392">
        <v>996</v>
      </c>
      <c r="D392">
        <v>200000</v>
      </c>
      <c r="E392">
        <v>108</v>
      </c>
      <c r="F392" s="3">
        <v>121.34153118514601</v>
      </c>
    </row>
    <row r="393" spans="1:6">
      <c r="A393">
        <v>25</v>
      </c>
      <c r="B393">
        <v>-89.234999999999999</v>
      </c>
      <c r="C393">
        <v>996</v>
      </c>
      <c r="D393">
        <v>200000</v>
      </c>
      <c r="E393">
        <v>102</v>
      </c>
      <c r="F393" s="3">
        <v>111.33640248660782</v>
      </c>
    </row>
    <row r="394" spans="1:6">
      <c r="A394">
        <v>26</v>
      </c>
      <c r="B394">
        <v>-89.13</v>
      </c>
      <c r="C394">
        <v>996</v>
      </c>
      <c r="D394">
        <v>200000</v>
      </c>
      <c r="E394">
        <v>115</v>
      </c>
      <c r="F394" s="3">
        <v>105.73161871816237</v>
      </c>
    </row>
    <row r="395" spans="1:6">
      <c r="A395">
        <v>27</v>
      </c>
      <c r="B395">
        <v>-89.016000000000005</v>
      </c>
      <c r="C395">
        <v>996</v>
      </c>
      <c r="D395">
        <v>200000</v>
      </c>
      <c r="E395">
        <v>105</v>
      </c>
      <c r="F395" s="3">
        <v>102.80898224615522</v>
      </c>
    </row>
    <row r="396" spans="1:6">
      <c r="A396">
        <v>28</v>
      </c>
      <c r="B396">
        <v>-88.896000000000001</v>
      </c>
      <c r="C396">
        <v>996</v>
      </c>
      <c r="D396">
        <v>200000</v>
      </c>
      <c r="E396">
        <v>99</v>
      </c>
      <c r="F396" s="3">
        <v>101.83233901124079</v>
      </c>
    </row>
    <row r="397" spans="1:6">
      <c r="A397">
        <v>29</v>
      </c>
      <c r="B397">
        <v>-88.790999999999997</v>
      </c>
      <c r="C397">
        <v>996</v>
      </c>
      <c r="D397">
        <v>200000</v>
      </c>
      <c r="E397">
        <v>112</v>
      </c>
      <c r="F397" s="3">
        <v>101.91346932083212</v>
      </c>
    </row>
    <row r="398" spans="1:6">
      <c r="A398">
        <v>30</v>
      </c>
      <c r="B398">
        <v>-88.671999999999997</v>
      </c>
      <c r="C398">
        <v>996</v>
      </c>
      <c r="D398">
        <v>200000</v>
      </c>
      <c r="E398">
        <v>85</v>
      </c>
      <c r="F398" s="3">
        <v>102.50652250350076</v>
      </c>
    </row>
    <row r="399" spans="1:6">
      <c r="A399">
        <v>31</v>
      </c>
      <c r="B399">
        <v>-88.56</v>
      </c>
      <c r="C399">
        <v>996</v>
      </c>
      <c r="D399">
        <v>200000</v>
      </c>
      <c r="E399">
        <v>108</v>
      </c>
      <c r="F399" s="3">
        <v>103.27938706958264</v>
      </c>
    </row>
    <row r="400" spans="1:6">
      <c r="A400">
        <v>32</v>
      </c>
      <c r="B400">
        <v>-88.451999999999998</v>
      </c>
      <c r="C400">
        <v>996</v>
      </c>
      <c r="D400">
        <v>200000</v>
      </c>
      <c r="E400">
        <v>116</v>
      </c>
      <c r="F400" s="3">
        <v>104.10274839343862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27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75</v>
      </c>
      <c r="B418" t="s">
        <v>54</v>
      </c>
      <c r="C418" t="s">
        <v>57</v>
      </c>
      <c r="D418" t="s">
        <v>74</v>
      </c>
      <c r="E418" t="s">
        <v>73</v>
      </c>
      <c r="F418" t="s">
        <v>125</v>
      </c>
    </row>
    <row r="419" spans="1:10">
      <c r="A419">
        <v>1</v>
      </c>
      <c r="B419">
        <v>-91.947999999999993</v>
      </c>
      <c r="C419">
        <v>993</v>
      </c>
      <c r="D419">
        <v>200000</v>
      </c>
      <c r="E419">
        <v>72</v>
      </c>
      <c r="F419" s="3">
        <v>75.206977195908351</v>
      </c>
      <c r="J419" t="s">
        <v>144</v>
      </c>
    </row>
    <row r="420" spans="1:10">
      <c r="A420">
        <v>2</v>
      </c>
      <c r="B420">
        <v>-91.838999999999999</v>
      </c>
      <c r="C420">
        <v>993</v>
      </c>
      <c r="D420">
        <v>200000</v>
      </c>
      <c r="E420">
        <v>71</v>
      </c>
      <c r="F420" s="3">
        <v>76.244053073773998</v>
      </c>
    </row>
    <row r="421" spans="1:10">
      <c r="A421">
        <v>3</v>
      </c>
      <c r="B421">
        <v>-91.724000000000004</v>
      </c>
      <c r="C421">
        <v>993</v>
      </c>
      <c r="D421">
        <v>200000</v>
      </c>
      <c r="E421">
        <v>82</v>
      </c>
      <c r="F421" s="3">
        <v>77.425582383297154</v>
      </c>
    </row>
    <row r="422" spans="1:10">
      <c r="A422">
        <v>4</v>
      </c>
      <c r="B422">
        <v>-91.611999999999995</v>
      </c>
      <c r="C422">
        <v>993</v>
      </c>
      <c r="D422">
        <v>200000</v>
      </c>
      <c r="E422">
        <v>75</v>
      </c>
      <c r="F422" s="3">
        <v>78.784682358908839</v>
      </c>
    </row>
    <row r="423" spans="1:10">
      <c r="A423">
        <v>5</v>
      </c>
      <c r="B423">
        <v>-91.5</v>
      </c>
      <c r="C423">
        <v>993</v>
      </c>
      <c r="D423">
        <v>200000</v>
      </c>
      <c r="E423">
        <v>77</v>
      </c>
      <c r="F423" s="3">
        <v>80.602078949935262</v>
      </c>
    </row>
    <row r="424" spans="1:10">
      <c r="A424">
        <v>6</v>
      </c>
      <c r="B424">
        <v>-91.394000000000005</v>
      </c>
      <c r="C424">
        <v>993</v>
      </c>
      <c r="D424">
        <v>200000</v>
      </c>
      <c r="E424">
        <v>96</v>
      </c>
      <c r="F424" s="3">
        <v>83.166927970303732</v>
      </c>
    </row>
    <row r="425" spans="1:10">
      <c r="A425">
        <v>7</v>
      </c>
      <c r="B425">
        <v>-91.281000000000006</v>
      </c>
      <c r="C425">
        <v>993</v>
      </c>
      <c r="D425">
        <v>200000</v>
      </c>
      <c r="E425">
        <v>91</v>
      </c>
      <c r="F425" s="3">
        <v>87.565216534327973</v>
      </c>
    </row>
    <row r="426" spans="1:10">
      <c r="A426">
        <v>8</v>
      </c>
      <c r="B426">
        <v>-91.165000000000006</v>
      </c>
      <c r="C426">
        <v>993</v>
      </c>
      <c r="D426">
        <v>200000</v>
      </c>
      <c r="E426">
        <v>106</v>
      </c>
      <c r="F426" s="3">
        <v>95.089432857106274</v>
      </c>
    </row>
    <row r="427" spans="1:10">
      <c r="A427">
        <v>9</v>
      </c>
      <c r="B427">
        <v>-91.049000000000007</v>
      </c>
      <c r="C427">
        <v>993</v>
      </c>
      <c r="D427">
        <v>200000</v>
      </c>
      <c r="E427">
        <v>96</v>
      </c>
      <c r="F427" s="3">
        <v>107.28363687132453</v>
      </c>
    </row>
    <row r="428" spans="1:10">
      <c r="A428">
        <v>10</v>
      </c>
      <c r="B428">
        <v>-90.933999999999997</v>
      </c>
      <c r="C428">
        <v>993</v>
      </c>
      <c r="D428">
        <v>200000</v>
      </c>
      <c r="E428">
        <v>120</v>
      </c>
      <c r="F428" s="3">
        <v>125.61507869956935</v>
      </c>
    </row>
    <row r="429" spans="1:10">
      <c r="A429">
        <v>11</v>
      </c>
      <c r="B429">
        <v>-90.823999999999998</v>
      </c>
      <c r="C429">
        <v>993</v>
      </c>
      <c r="D429">
        <v>200000</v>
      </c>
      <c r="E429">
        <v>148</v>
      </c>
      <c r="F429" s="3">
        <v>149.91094014562418</v>
      </c>
    </row>
    <row r="430" spans="1:10">
      <c r="A430">
        <v>12</v>
      </c>
      <c r="B430">
        <v>-90.709000000000003</v>
      </c>
      <c r="C430">
        <v>993</v>
      </c>
      <c r="D430">
        <v>200000</v>
      </c>
      <c r="E430">
        <v>176</v>
      </c>
      <c r="F430" s="3">
        <v>182.02314115464023</v>
      </c>
    </row>
    <row r="431" spans="1:10">
      <c r="A431">
        <v>13</v>
      </c>
      <c r="B431">
        <v>-90.594999999999999</v>
      </c>
      <c r="C431">
        <v>993</v>
      </c>
      <c r="D431">
        <v>200000</v>
      </c>
      <c r="E431">
        <v>214</v>
      </c>
      <c r="F431" s="3">
        <v>218.28247481381783</v>
      </c>
    </row>
    <row r="432" spans="1:10">
      <c r="A432">
        <v>14</v>
      </c>
      <c r="B432">
        <v>-90.486999999999995</v>
      </c>
      <c r="C432">
        <v>993</v>
      </c>
      <c r="D432">
        <v>200000</v>
      </c>
      <c r="E432">
        <v>261</v>
      </c>
      <c r="F432" s="3">
        <v>252.67408683200193</v>
      </c>
    </row>
    <row r="433" spans="1:6">
      <c r="A433">
        <v>15</v>
      </c>
      <c r="B433">
        <v>-90.372</v>
      </c>
      <c r="C433">
        <v>993</v>
      </c>
      <c r="D433">
        <v>200000</v>
      </c>
      <c r="E433">
        <v>299</v>
      </c>
      <c r="F433" s="3">
        <v>283.6854299492021</v>
      </c>
    </row>
    <row r="434" spans="1:6">
      <c r="A434">
        <v>16</v>
      </c>
      <c r="B434">
        <v>-90.256</v>
      </c>
      <c r="C434">
        <v>993</v>
      </c>
      <c r="D434">
        <v>200000</v>
      </c>
      <c r="E434">
        <v>304</v>
      </c>
      <c r="F434" s="3">
        <v>303.26631338512686</v>
      </c>
    </row>
    <row r="435" spans="1:6">
      <c r="A435">
        <v>17</v>
      </c>
      <c r="B435">
        <v>-90.14</v>
      </c>
      <c r="C435">
        <v>993</v>
      </c>
      <c r="D435">
        <v>200000</v>
      </c>
      <c r="E435">
        <v>321</v>
      </c>
      <c r="F435" s="3">
        <v>307.07055357768002</v>
      </c>
    </row>
    <row r="436" spans="1:6">
      <c r="A436">
        <v>18</v>
      </c>
      <c r="B436">
        <v>-90.025000000000006</v>
      </c>
      <c r="C436">
        <v>993</v>
      </c>
      <c r="D436">
        <v>200000</v>
      </c>
      <c r="E436">
        <v>293</v>
      </c>
      <c r="F436" s="3">
        <v>294.64953221835719</v>
      </c>
    </row>
    <row r="437" spans="1:6">
      <c r="A437">
        <v>19</v>
      </c>
      <c r="B437">
        <v>-89.918999999999997</v>
      </c>
      <c r="C437">
        <v>993</v>
      </c>
      <c r="D437">
        <v>200000</v>
      </c>
      <c r="E437">
        <v>262</v>
      </c>
      <c r="F437" s="3">
        <v>271.40956097167202</v>
      </c>
    </row>
    <row r="438" spans="1:6">
      <c r="A438">
        <v>20</v>
      </c>
      <c r="B438">
        <v>-89.805999999999997</v>
      </c>
      <c r="C438">
        <v>993</v>
      </c>
      <c r="D438">
        <v>200000</v>
      </c>
      <c r="E438">
        <v>222</v>
      </c>
      <c r="F438" s="3">
        <v>239.04151895262854</v>
      </c>
    </row>
    <row r="439" spans="1:6">
      <c r="A439">
        <v>21</v>
      </c>
      <c r="B439">
        <v>-89.691000000000003</v>
      </c>
      <c r="C439">
        <v>993</v>
      </c>
      <c r="D439">
        <v>200000</v>
      </c>
      <c r="E439">
        <v>201</v>
      </c>
      <c r="F439" s="3">
        <v>203.95175947767268</v>
      </c>
    </row>
    <row r="440" spans="1:6">
      <c r="A440">
        <v>22</v>
      </c>
      <c r="B440">
        <v>-89.576999999999998</v>
      </c>
      <c r="C440">
        <v>993</v>
      </c>
      <c r="D440">
        <v>200000</v>
      </c>
      <c r="E440">
        <v>166</v>
      </c>
      <c r="F440" s="3">
        <v>172.14665084188516</v>
      </c>
    </row>
    <row r="441" spans="1:6">
      <c r="A441">
        <v>23</v>
      </c>
      <c r="B441">
        <v>-89.457999999999998</v>
      </c>
      <c r="C441">
        <v>993</v>
      </c>
      <c r="D441">
        <v>200000</v>
      </c>
      <c r="E441">
        <v>155</v>
      </c>
      <c r="F441" s="3">
        <v>145.51281708585427</v>
      </c>
    </row>
    <row r="442" spans="1:6">
      <c r="A442">
        <v>24</v>
      </c>
      <c r="B442">
        <v>-89.341999999999999</v>
      </c>
      <c r="C442">
        <v>993</v>
      </c>
      <c r="D442">
        <v>200000</v>
      </c>
      <c r="E442">
        <v>140</v>
      </c>
      <c r="F442" s="3">
        <v>127.05625869210323</v>
      </c>
    </row>
    <row r="443" spans="1:6">
      <c r="A443">
        <v>25</v>
      </c>
      <c r="B443">
        <v>-89.234999999999999</v>
      </c>
      <c r="C443">
        <v>993</v>
      </c>
      <c r="D443">
        <v>200000</v>
      </c>
      <c r="E443">
        <v>127</v>
      </c>
      <c r="F443" s="3">
        <v>116.02356761043195</v>
      </c>
    </row>
    <row r="444" spans="1:6">
      <c r="A444">
        <v>26</v>
      </c>
      <c r="B444">
        <v>-89.13</v>
      </c>
      <c r="C444">
        <v>993</v>
      </c>
      <c r="D444">
        <v>200000</v>
      </c>
      <c r="E444">
        <v>106</v>
      </c>
      <c r="F444" s="3">
        <v>109.58773439869415</v>
      </c>
    </row>
    <row r="445" spans="1:6">
      <c r="A445">
        <v>27</v>
      </c>
      <c r="B445">
        <v>-89.016000000000005</v>
      </c>
      <c r="C445">
        <v>993</v>
      </c>
      <c r="D445">
        <v>200000</v>
      </c>
      <c r="E445">
        <v>130</v>
      </c>
      <c r="F445" s="3">
        <v>106.03963174311083</v>
      </c>
    </row>
    <row r="446" spans="1:6">
      <c r="A446">
        <v>28</v>
      </c>
      <c r="B446">
        <v>-88.896000000000001</v>
      </c>
      <c r="C446">
        <v>993</v>
      </c>
      <c r="D446">
        <v>200000</v>
      </c>
      <c r="E446">
        <v>113</v>
      </c>
      <c r="F446" s="3">
        <v>104.69762396157022</v>
      </c>
    </row>
    <row r="447" spans="1:6">
      <c r="A447">
        <v>29</v>
      </c>
      <c r="B447">
        <v>-88.790999999999997</v>
      </c>
      <c r="C447">
        <v>993</v>
      </c>
      <c r="D447">
        <v>200000</v>
      </c>
      <c r="E447">
        <v>106</v>
      </c>
      <c r="F447" s="3">
        <v>104.64530459446239</v>
      </c>
    </row>
    <row r="448" spans="1:6">
      <c r="A448">
        <v>30</v>
      </c>
      <c r="B448">
        <v>-88.671999999999997</v>
      </c>
      <c r="C448">
        <v>993</v>
      </c>
      <c r="D448">
        <v>200000</v>
      </c>
      <c r="E448">
        <v>100</v>
      </c>
      <c r="F448" s="3">
        <v>105.22098713840437</v>
      </c>
    </row>
    <row r="449" spans="1:6">
      <c r="A449">
        <v>31</v>
      </c>
      <c r="B449">
        <v>-88.56</v>
      </c>
      <c r="C449">
        <v>993</v>
      </c>
      <c r="D449">
        <v>200000</v>
      </c>
      <c r="E449">
        <v>91</v>
      </c>
      <c r="F449" s="3">
        <v>106.05084571770584</v>
      </c>
    </row>
    <row r="450" spans="1:6">
      <c r="A450">
        <v>32</v>
      </c>
      <c r="B450">
        <v>-88.451999999999998</v>
      </c>
      <c r="C450">
        <v>993</v>
      </c>
      <c r="D450">
        <v>200000</v>
      </c>
      <c r="E450">
        <v>97</v>
      </c>
      <c r="F450" s="3">
        <v>106.96265750360722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75</v>
      </c>
      <c r="B468" t="s">
        <v>54</v>
      </c>
      <c r="C468" t="s">
        <v>57</v>
      </c>
      <c r="D468" t="s">
        <v>74</v>
      </c>
      <c r="E468" t="s">
        <v>73</v>
      </c>
      <c r="F468" t="s">
        <v>125</v>
      </c>
    </row>
    <row r="469" spans="1:10">
      <c r="A469">
        <v>1</v>
      </c>
      <c r="B469">
        <v>-91.947999999999993</v>
      </c>
      <c r="C469">
        <v>1020</v>
      </c>
      <c r="D469">
        <v>200000</v>
      </c>
      <c r="E469">
        <v>68</v>
      </c>
      <c r="F469" s="3">
        <v>72.213252303015139</v>
      </c>
      <c r="J469" t="s">
        <v>145</v>
      </c>
    </row>
    <row r="470" spans="1:10">
      <c r="A470">
        <v>2</v>
      </c>
      <c r="B470">
        <v>-91.838999999999999</v>
      </c>
      <c r="C470">
        <v>1020</v>
      </c>
      <c r="D470">
        <v>200000</v>
      </c>
      <c r="E470">
        <v>58</v>
      </c>
      <c r="F470" s="3">
        <v>73.410938552327266</v>
      </c>
    </row>
    <row r="471" spans="1:10">
      <c r="A471">
        <v>3</v>
      </c>
      <c r="B471">
        <v>-91.724000000000004</v>
      </c>
      <c r="C471">
        <v>1020</v>
      </c>
      <c r="D471">
        <v>200000</v>
      </c>
      <c r="E471">
        <v>74</v>
      </c>
      <c r="F471" s="3">
        <v>74.812539290310482</v>
      </c>
    </row>
    <row r="472" spans="1:10">
      <c r="A472">
        <v>4</v>
      </c>
      <c r="B472">
        <v>-91.611999999999995</v>
      </c>
      <c r="C472">
        <v>1020</v>
      </c>
      <c r="D472">
        <v>200000</v>
      </c>
      <c r="E472">
        <v>83</v>
      </c>
      <c r="F472" s="3">
        <v>76.519040485421556</v>
      </c>
    </row>
    <row r="473" spans="1:10">
      <c r="A473">
        <v>5</v>
      </c>
      <c r="B473">
        <v>-91.5</v>
      </c>
      <c r="C473">
        <v>1020</v>
      </c>
      <c r="D473">
        <v>200000</v>
      </c>
      <c r="E473">
        <v>78</v>
      </c>
      <c r="F473" s="3">
        <v>78.993528131074569</v>
      </c>
    </row>
    <row r="474" spans="1:10">
      <c r="A474">
        <v>6</v>
      </c>
      <c r="B474">
        <v>-91.394000000000005</v>
      </c>
      <c r="C474">
        <v>1020</v>
      </c>
      <c r="D474">
        <v>200000</v>
      </c>
      <c r="E474">
        <v>97</v>
      </c>
      <c r="F474" s="3">
        <v>82.760982643849928</v>
      </c>
    </row>
    <row r="475" spans="1:10">
      <c r="A475">
        <v>7</v>
      </c>
      <c r="B475">
        <v>-91.281000000000006</v>
      </c>
      <c r="C475">
        <v>1020</v>
      </c>
      <c r="D475">
        <v>200000</v>
      </c>
      <c r="E475">
        <v>105</v>
      </c>
      <c r="F475" s="3">
        <v>89.558042548254264</v>
      </c>
    </row>
    <row r="476" spans="1:10">
      <c r="A476">
        <v>8</v>
      </c>
      <c r="B476">
        <v>-91.165000000000006</v>
      </c>
      <c r="C476">
        <v>1020</v>
      </c>
      <c r="D476">
        <v>200000</v>
      </c>
      <c r="E476">
        <v>102</v>
      </c>
      <c r="F476" s="3">
        <v>101.41552957791404</v>
      </c>
    </row>
    <row r="477" spans="1:10">
      <c r="A477">
        <v>9</v>
      </c>
      <c r="B477">
        <v>-91.049000000000007</v>
      </c>
      <c r="C477">
        <v>1020</v>
      </c>
      <c r="D477">
        <v>200000</v>
      </c>
      <c r="E477">
        <v>141</v>
      </c>
      <c r="F477" s="3">
        <v>120.4258333007987</v>
      </c>
    </row>
    <row r="478" spans="1:10">
      <c r="A478">
        <v>10</v>
      </c>
      <c r="B478">
        <v>-90.933999999999997</v>
      </c>
      <c r="C478">
        <v>1020</v>
      </c>
      <c r="D478">
        <v>200000</v>
      </c>
      <c r="E478">
        <v>139</v>
      </c>
      <c r="F478" s="3">
        <v>147.95312376014726</v>
      </c>
    </row>
    <row r="479" spans="1:10">
      <c r="A479">
        <v>11</v>
      </c>
      <c r="B479">
        <v>-90.823999999999998</v>
      </c>
      <c r="C479">
        <v>1020</v>
      </c>
      <c r="D479">
        <v>200000</v>
      </c>
      <c r="E479">
        <v>179</v>
      </c>
      <c r="F479" s="3">
        <v>182.25622315834536</v>
      </c>
    </row>
    <row r="480" spans="1:10">
      <c r="A480">
        <v>12</v>
      </c>
      <c r="B480">
        <v>-90.709000000000003</v>
      </c>
      <c r="C480">
        <v>1020</v>
      </c>
      <c r="D480">
        <v>200000</v>
      </c>
      <c r="E480">
        <v>193</v>
      </c>
      <c r="F480" s="3">
        <v>223.63799192762352</v>
      </c>
    </row>
    <row r="481" spans="1:6">
      <c r="A481">
        <v>13</v>
      </c>
      <c r="B481">
        <v>-90.594999999999999</v>
      </c>
      <c r="C481">
        <v>1020</v>
      </c>
      <c r="D481">
        <v>200000</v>
      </c>
      <c r="E481">
        <v>276</v>
      </c>
      <c r="F481" s="3">
        <v>264.45654028709703</v>
      </c>
    </row>
    <row r="482" spans="1:6">
      <c r="A482">
        <v>14</v>
      </c>
      <c r="B482">
        <v>-90.486999999999995</v>
      </c>
      <c r="C482">
        <v>1020</v>
      </c>
      <c r="D482">
        <v>200000</v>
      </c>
      <c r="E482">
        <v>304</v>
      </c>
      <c r="F482" s="3">
        <v>295.98427884830005</v>
      </c>
    </row>
    <row r="483" spans="1:6">
      <c r="A483">
        <v>15</v>
      </c>
      <c r="B483">
        <v>-90.372</v>
      </c>
      <c r="C483">
        <v>1020</v>
      </c>
      <c r="D483">
        <v>200000</v>
      </c>
      <c r="E483">
        <v>330</v>
      </c>
      <c r="F483" s="3">
        <v>314.85960866338826</v>
      </c>
    </row>
    <row r="484" spans="1:6">
      <c r="A484">
        <v>16</v>
      </c>
      <c r="B484">
        <v>-90.256</v>
      </c>
      <c r="C484">
        <v>1020</v>
      </c>
      <c r="D484">
        <v>200000</v>
      </c>
      <c r="E484">
        <v>315</v>
      </c>
      <c r="F484" s="3">
        <v>314.21490550706864</v>
      </c>
    </row>
    <row r="485" spans="1:6">
      <c r="A485">
        <v>17</v>
      </c>
      <c r="B485">
        <v>-90.14</v>
      </c>
      <c r="C485">
        <v>1020</v>
      </c>
      <c r="D485">
        <v>200000</v>
      </c>
      <c r="E485">
        <v>311</v>
      </c>
      <c r="F485" s="3">
        <v>294.29054482107773</v>
      </c>
    </row>
    <row r="486" spans="1:6">
      <c r="A486">
        <v>18</v>
      </c>
      <c r="B486">
        <v>-90.025000000000006</v>
      </c>
      <c r="C486">
        <v>1020</v>
      </c>
      <c r="D486">
        <v>200000</v>
      </c>
      <c r="E486">
        <v>232</v>
      </c>
      <c r="F486" s="3">
        <v>260.71939812040466</v>
      </c>
    </row>
    <row r="487" spans="1:6">
      <c r="A487">
        <v>19</v>
      </c>
      <c r="B487">
        <v>-89.918999999999997</v>
      </c>
      <c r="C487">
        <v>1020</v>
      </c>
      <c r="D487">
        <v>200000</v>
      </c>
      <c r="E487">
        <v>236</v>
      </c>
      <c r="F487" s="3">
        <v>224.29993149567468</v>
      </c>
    </row>
    <row r="488" spans="1:6">
      <c r="A488">
        <v>20</v>
      </c>
      <c r="B488">
        <v>-89.805999999999997</v>
      </c>
      <c r="C488">
        <v>1020</v>
      </c>
      <c r="D488">
        <v>200000</v>
      </c>
      <c r="E488">
        <v>190</v>
      </c>
      <c r="F488" s="3">
        <v>186.60319175320311</v>
      </c>
    </row>
    <row r="489" spans="1:6">
      <c r="A489">
        <v>21</v>
      </c>
      <c r="B489">
        <v>-89.691000000000003</v>
      </c>
      <c r="C489">
        <v>1020</v>
      </c>
      <c r="D489">
        <v>200000</v>
      </c>
      <c r="E489">
        <v>153</v>
      </c>
      <c r="F489" s="3">
        <v>154.59610292049362</v>
      </c>
    </row>
    <row r="490" spans="1:6">
      <c r="A490">
        <v>22</v>
      </c>
      <c r="B490">
        <v>-89.576999999999998</v>
      </c>
      <c r="C490">
        <v>1020</v>
      </c>
      <c r="D490">
        <v>200000</v>
      </c>
      <c r="E490">
        <v>123</v>
      </c>
      <c r="F490" s="3">
        <v>131.48073103436411</v>
      </c>
    </row>
    <row r="491" spans="1:6">
      <c r="A491">
        <v>23</v>
      </c>
      <c r="B491">
        <v>-89.457999999999998</v>
      </c>
      <c r="C491">
        <v>1020</v>
      </c>
      <c r="D491">
        <v>200000</v>
      </c>
      <c r="E491">
        <v>118</v>
      </c>
      <c r="F491" s="3">
        <v>116.1639877691828</v>
      </c>
    </row>
    <row r="492" spans="1:6">
      <c r="A492">
        <v>24</v>
      </c>
      <c r="B492">
        <v>-89.341999999999999</v>
      </c>
      <c r="C492">
        <v>1020</v>
      </c>
      <c r="D492">
        <v>200000</v>
      </c>
      <c r="E492">
        <v>110</v>
      </c>
      <c r="F492" s="3">
        <v>108.00534463818191</v>
      </c>
    </row>
    <row r="493" spans="1:6">
      <c r="A493">
        <v>25</v>
      </c>
      <c r="B493">
        <v>-89.234999999999999</v>
      </c>
      <c r="C493">
        <v>1020</v>
      </c>
      <c r="D493">
        <v>200000</v>
      </c>
      <c r="E493">
        <v>107</v>
      </c>
      <c r="F493" s="3">
        <v>104.46490448983118</v>
      </c>
    </row>
    <row r="494" spans="1:6">
      <c r="A494">
        <v>26</v>
      </c>
      <c r="B494">
        <v>-89.13</v>
      </c>
      <c r="C494">
        <v>1020</v>
      </c>
      <c r="D494">
        <v>200000</v>
      </c>
      <c r="E494">
        <v>122</v>
      </c>
      <c r="F494" s="3">
        <v>103.2315656630861</v>
      </c>
    </row>
    <row r="495" spans="1:6">
      <c r="A495">
        <v>27</v>
      </c>
      <c r="B495">
        <v>-89.016000000000005</v>
      </c>
      <c r="C495">
        <v>1020</v>
      </c>
      <c r="D495">
        <v>200000</v>
      </c>
      <c r="E495">
        <v>102</v>
      </c>
      <c r="F495" s="3">
        <v>103.25894464562057</v>
      </c>
    </row>
    <row r="496" spans="1:6">
      <c r="A496">
        <v>28</v>
      </c>
      <c r="B496">
        <v>-88.896000000000001</v>
      </c>
      <c r="C496">
        <v>1020</v>
      </c>
      <c r="D496">
        <v>200000</v>
      </c>
      <c r="E496">
        <v>97</v>
      </c>
      <c r="F496" s="3">
        <v>104.02359201454492</v>
      </c>
    </row>
    <row r="497" spans="1:6">
      <c r="A497">
        <v>29</v>
      </c>
      <c r="B497">
        <v>-88.790999999999997</v>
      </c>
      <c r="C497">
        <v>1020</v>
      </c>
      <c r="D497">
        <v>200000</v>
      </c>
      <c r="E497">
        <v>103</v>
      </c>
      <c r="F497" s="3">
        <v>104.95751493474673</v>
      </c>
    </row>
    <row r="498" spans="1:6">
      <c r="A498">
        <v>30</v>
      </c>
      <c r="B498">
        <v>-88.671999999999997</v>
      </c>
      <c r="C498">
        <v>1020</v>
      </c>
      <c r="D498">
        <v>200000</v>
      </c>
      <c r="E498">
        <v>110</v>
      </c>
      <c r="F498" s="3">
        <v>106.13005503911279</v>
      </c>
    </row>
    <row r="499" spans="1:6">
      <c r="A499">
        <v>31</v>
      </c>
      <c r="B499">
        <v>-88.56</v>
      </c>
      <c r="C499">
        <v>1020</v>
      </c>
      <c r="D499">
        <v>200000</v>
      </c>
      <c r="E499">
        <v>108</v>
      </c>
      <c r="F499" s="3">
        <v>107.27314573320795</v>
      </c>
    </row>
    <row r="500" spans="1:6">
      <c r="A500">
        <v>32</v>
      </c>
      <c r="B500">
        <v>-88.451999999999998</v>
      </c>
      <c r="C500">
        <v>1020</v>
      </c>
      <c r="D500">
        <v>200000</v>
      </c>
      <c r="E500">
        <v>97</v>
      </c>
      <c r="F500" s="3">
        <v>108.38689272504726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75</v>
      </c>
      <c r="B518" t="s">
        <v>54</v>
      </c>
      <c r="C518" t="s">
        <v>57</v>
      </c>
      <c r="D518" t="s">
        <v>74</v>
      </c>
      <c r="E518" t="s">
        <v>73</v>
      </c>
      <c r="F518" t="s">
        <v>125</v>
      </c>
    </row>
    <row r="519" spans="1:10">
      <c r="A519">
        <v>1</v>
      </c>
      <c r="B519">
        <v>-91.947999999999993</v>
      </c>
      <c r="C519">
        <v>1014</v>
      </c>
      <c r="D519">
        <v>200000</v>
      </c>
      <c r="E519">
        <v>68</v>
      </c>
      <c r="F519" s="3">
        <v>79.793583676377267</v>
      </c>
      <c r="J519" t="s">
        <v>146</v>
      </c>
    </row>
    <row r="520" spans="1:10">
      <c r="A520">
        <v>2</v>
      </c>
      <c r="B520">
        <v>-91.838999999999999</v>
      </c>
      <c r="C520">
        <v>1014</v>
      </c>
      <c r="D520">
        <v>200000</v>
      </c>
      <c r="E520">
        <v>78</v>
      </c>
      <c r="F520" s="3">
        <v>80.396710386795121</v>
      </c>
    </row>
    <row r="521" spans="1:10">
      <c r="A521">
        <v>3</v>
      </c>
      <c r="B521">
        <v>-91.724000000000004</v>
      </c>
      <c r="C521">
        <v>1014</v>
      </c>
      <c r="D521">
        <v>200000</v>
      </c>
      <c r="E521">
        <v>86</v>
      </c>
      <c r="F521" s="3">
        <v>81.077897874308249</v>
      </c>
    </row>
    <row r="522" spans="1:10">
      <c r="A522">
        <v>4</v>
      </c>
      <c r="B522">
        <v>-91.611999999999995</v>
      </c>
      <c r="C522">
        <v>1014</v>
      </c>
      <c r="D522">
        <v>200000</v>
      </c>
      <c r="E522">
        <v>82</v>
      </c>
      <c r="F522" s="3">
        <v>81.870559065631511</v>
      </c>
    </row>
    <row r="523" spans="1:10">
      <c r="A523">
        <v>5</v>
      </c>
      <c r="B523">
        <v>-91.5</v>
      </c>
      <c r="C523">
        <v>1014</v>
      </c>
      <c r="D523">
        <v>200000</v>
      </c>
      <c r="E523">
        <v>84</v>
      </c>
      <c r="F523" s="3">
        <v>82.99918603976073</v>
      </c>
    </row>
    <row r="524" spans="1:10">
      <c r="A524">
        <v>6</v>
      </c>
      <c r="B524">
        <v>-91.394000000000005</v>
      </c>
      <c r="C524">
        <v>1014</v>
      </c>
      <c r="D524">
        <v>200000</v>
      </c>
      <c r="E524">
        <v>93</v>
      </c>
      <c r="F524" s="3">
        <v>84.780208039814468</v>
      </c>
    </row>
    <row r="525" spans="1:10">
      <c r="A525">
        <v>7</v>
      </c>
      <c r="B525">
        <v>-91.281000000000006</v>
      </c>
      <c r="C525">
        <v>1014</v>
      </c>
      <c r="D525">
        <v>200000</v>
      </c>
      <c r="E525">
        <v>91</v>
      </c>
      <c r="F525" s="3">
        <v>88.261557957754036</v>
      </c>
    </row>
    <row r="526" spans="1:10">
      <c r="A526">
        <v>8</v>
      </c>
      <c r="B526">
        <v>-91.165000000000006</v>
      </c>
      <c r="C526">
        <v>1014</v>
      </c>
      <c r="D526">
        <v>200000</v>
      </c>
      <c r="E526">
        <v>95</v>
      </c>
      <c r="F526" s="3">
        <v>94.989046335344796</v>
      </c>
    </row>
    <row r="527" spans="1:10">
      <c r="A527">
        <v>9</v>
      </c>
      <c r="B527">
        <v>-91.049000000000007</v>
      </c>
      <c r="C527">
        <v>1014</v>
      </c>
      <c r="D527">
        <v>200000</v>
      </c>
      <c r="E527">
        <v>120</v>
      </c>
      <c r="F527" s="3">
        <v>106.97099436699919</v>
      </c>
    </row>
    <row r="528" spans="1:10">
      <c r="A528">
        <v>10</v>
      </c>
      <c r="B528">
        <v>-90.933999999999997</v>
      </c>
      <c r="C528">
        <v>1014</v>
      </c>
      <c r="D528">
        <v>200000</v>
      </c>
      <c r="E528">
        <v>138</v>
      </c>
      <c r="F528" s="3">
        <v>126.13983107508179</v>
      </c>
    </row>
    <row r="529" spans="1:6">
      <c r="A529">
        <v>11</v>
      </c>
      <c r="B529">
        <v>-90.823999999999998</v>
      </c>
      <c r="C529">
        <v>1014</v>
      </c>
      <c r="D529">
        <v>200000</v>
      </c>
      <c r="E529">
        <v>164</v>
      </c>
      <c r="F529" s="3">
        <v>152.30234502509438</v>
      </c>
    </row>
    <row r="530" spans="1:6">
      <c r="A530">
        <v>12</v>
      </c>
      <c r="B530">
        <v>-90.709000000000003</v>
      </c>
      <c r="C530">
        <v>1014</v>
      </c>
      <c r="D530">
        <v>200000</v>
      </c>
      <c r="E530">
        <v>173</v>
      </c>
      <c r="F530" s="3">
        <v>186.7221439628137</v>
      </c>
    </row>
    <row r="531" spans="1:6">
      <c r="A531">
        <v>13</v>
      </c>
      <c r="B531">
        <v>-90.594999999999999</v>
      </c>
      <c r="C531">
        <v>1014</v>
      </c>
      <c r="D531">
        <v>200000</v>
      </c>
      <c r="E531">
        <v>210</v>
      </c>
      <c r="F531" s="3">
        <v>223.79243752396494</v>
      </c>
    </row>
    <row r="532" spans="1:6">
      <c r="A532">
        <v>14</v>
      </c>
      <c r="B532">
        <v>-90.486999999999995</v>
      </c>
      <c r="C532">
        <v>1014</v>
      </c>
      <c r="D532">
        <v>200000</v>
      </c>
      <c r="E532">
        <v>247</v>
      </c>
      <c r="F532" s="3">
        <v>255.36762022041219</v>
      </c>
    </row>
    <row r="533" spans="1:6">
      <c r="A533">
        <v>15</v>
      </c>
      <c r="B533">
        <v>-90.372</v>
      </c>
      <c r="C533">
        <v>1014</v>
      </c>
      <c r="D533">
        <v>200000</v>
      </c>
      <c r="E533">
        <v>280</v>
      </c>
      <c r="F533" s="3">
        <v>277.72094387751082</v>
      </c>
    </row>
    <row r="534" spans="1:6">
      <c r="A534">
        <v>16</v>
      </c>
      <c r="B534">
        <v>-90.256</v>
      </c>
      <c r="C534">
        <v>1014</v>
      </c>
      <c r="D534">
        <v>200000</v>
      </c>
      <c r="E534">
        <v>269</v>
      </c>
      <c r="F534" s="3">
        <v>282.73583606397347</v>
      </c>
    </row>
    <row r="535" spans="1:6">
      <c r="A535">
        <v>17</v>
      </c>
      <c r="B535">
        <v>-90.14</v>
      </c>
      <c r="C535">
        <v>1014</v>
      </c>
      <c r="D535">
        <v>200000</v>
      </c>
      <c r="E535">
        <v>302</v>
      </c>
      <c r="F535" s="3">
        <v>268.89992636955895</v>
      </c>
    </row>
    <row r="536" spans="1:6">
      <c r="A536">
        <v>18</v>
      </c>
      <c r="B536">
        <v>-90.025000000000006</v>
      </c>
      <c r="C536">
        <v>1014</v>
      </c>
      <c r="D536">
        <v>200000</v>
      </c>
      <c r="E536">
        <v>258</v>
      </c>
      <c r="F536" s="3">
        <v>240.56883127270063</v>
      </c>
    </row>
    <row r="537" spans="1:6">
      <c r="A537">
        <v>19</v>
      </c>
      <c r="B537">
        <v>-89.918999999999997</v>
      </c>
      <c r="C537">
        <v>1014</v>
      </c>
      <c r="D537">
        <v>200000</v>
      </c>
      <c r="E537">
        <v>202</v>
      </c>
      <c r="F537" s="3">
        <v>207.90198266875316</v>
      </c>
    </row>
    <row r="538" spans="1:6">
      <c r="A538">
        <v>20</v>
      </c>
      <c r="B538">
        <v>-89.805999999999997</v>
      </c>
      <c r="C538">
        <v>1014</v>
      </c>
      <c r="D538">
        <v>200000</v>
      </c>
      <c r="E538">
        <v>169</v>
      </c>
      <c r="F538" s="3">
        <v>173.19729800682279</v>
      </c>
    </row>
    <row r="539" spans="1:6">
      <c r="A539">
        <v>21</v>
      </c>
      <c r="B539">
        <v>-89.691000000000003</v>
      </c>
      <c r="C539">
        <v>1014</v>
      </c>
      <c r="D539">
        <v>200000</v>
      </c>
      <c r="E539">
        <v>137</v>
      </c>
      <c r="F539" s="3">
        <v>143.47765254333868</v>
      </c>
    </row>
    <row r="540" spans="1:6">
      <c r="A540">
        <v>22</v>
      </c>
      <c r="B540">
        <v>-89.576999999999998</v>
      </c>
      <c r="C540">
        <v>1014</v>
      </c>
      <c r="D540">
        <v>200000</v>
      </c>
      <c r="E540">
        <v>119</v>
      </c>
      <c r="F540" s="3">
        <v>122.09363627823203</v>
      </c>
    </row>
    <row r="541" spans="1:6">
      <c r="A541">
        <v>23</v>
      </c>
      <c r="B541">
        <v>-89.457999999999998</v>
      </c>
      <c r="C541">
        <v>1014</v>
      </c>
      <c r="D541">
        <v>200000</v>
      </c>
      <c r="E541">
        <v>104</v>
      </c>
      <c r="F541" s="3">
        <v>108.08269157534593</v>
      </c>
    </row>
    <row r="542" spans="1:6">
      <c r="A542">
        <v>24</v>
      </c>
      <c r="B542">
        <v>-89.341999999999999</v>
      </c>
      <c r="C542">
        <v>1014</v>
      </c>
      <c r="D542">
        <v>200000</v>
      </c>
      <c r="E542">
        <v>97</v>
      </c>
      <c r="F542" s="3">
        <v>100.70228356112204</v>
      </c>
    </row>
    <row r="543" spans="1:6">
      <c r="A543">
        <v>25</v>
      </c>
      <c r="B543">
        <v>-89.234999999999999</v>
      </c>
      <c r="C543">
        <v>1014</v>
      </c>
      <c r="D543">
        <v>200000</v>
      </c>
      <c r="E543">
        <v>86</v>
      </c>
      <c r="F543" s="3">
        <v>97.472093222453324</v>
      </c>
    </row>
    <row r="544" spans="1:6">
      <c r="A544">
        <v>26</v>
      </c>
      <c r="B544">
        <v>-89.13</v>
      </c>
      <c r="C544">
        <v>1014</v>
      </c>
      <c r="D544">
        <v>200000</v>
      </c>
      <c r="E544">
        <v>103</v>
      </c>
      <c r="F544" s="3">
        <v>96.230083727258318</v>
      </c>
    </row>
    <row r="545" spans="1:6">
      <c r="A545">
        <v>27</v>
      </c>
      <c r="B545">
        <v>-89.016000000000005</v>
      </c>
      <c r="C545">
        <v>1014</v>
      </c>
      <c r="D545">
        <v>200000</v>
      </c>
      <c r="E545">
        <v>85</v>
      </c>
      <c r="F545" s="3">
        <v>95.997600191749996</v>
      </c>
    </row>
    <row r="546" spans="1:6">
      <c r="A546">
        <v>28</v>
      </c>
      <c r="B546">
        <v>-88.896000000000001</v>
      </c>
      <c r="C546">
        <v>1014</v>
      </c>
      <c r="D546">
        <v>200000</v>
      </c>
      <c r="E546">
        <v>96</v>
      </c>
      <c r="F546" s="3">
        <v>96.317007980031875</v>
      </c>
    </row>
    <row r="547" spans="1:6">
      <c r="A547">
        <v>29</v>
      </c>
      <c r="B547">
        <v>-88.790999999999997</v>
      </c>
      <c r="C547">
        <v>1014</v>
      </c>
      <c r="D547">
        <v>200000</v>
      </c>
      <c r="E547">
        <v>111</v>
      </c>
      <c r="F547" s="3">
        <v>96.784916940311987</v>
      </c>
    </row>
    <row r="548" spans="1:6">
      <c r="A548">
        <v>30</v>
      </c>
      <c r="B548">
        <v>-88.671999999999997</v>
      </c>
      <c r="C548">
        <v>1014</v>
      </c>
      <c r="D548">
        <v>200000</v>
      </c>
      <c r="E548">
        <v>83</v>
      </c>
      <c r="F548" s="3">
        <v>97.389721658563758</v>
      </c>
    </row>
    <row r="549" spans="1:6">
      <c r="A549">
        <v>31</v>
      </c>
      <c r="B549">
        <v>-88.56</v>
      </c>
      <c r="C549">
        <v>1014</v>
      </c>
      <c r="D549">
        <v>200000</v>
      </c>
      <c r="E549">
        <v>107</v>
      </c>
      <c r="F549" s="3">
        <v>97.982503834097756</v>
      </c>
    </row>
    <row r="550" spans="1:6">
      <c r="A550">
        <v>32</v>
      </c>
      <c r="B550">
        <v>-88.451999999999998</v>
      </c>
      <c r="C550">
        <v>1014</v>
      </c>
      <c r="D550">
        <v>200000</v>
      </c>
      <c r="E550">
        <v>117</v>
      </c>
      <c r="F550" s="3">
        <v>98.560275930603822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75</v>
      </c>
      <c r="B568" t="s">
        <v>54</v>
      </c>
      <c r="C568" t="s">
        <v>57</v>
      </c>
      <c r="D568" t="s">
        <v>74</v>
      </c>
      <c r="E568" t="s">
        <v>73</v>
      </c>
      <c r="F568" t="s">
        <v>125</v>
      </c>
    </row>
    <row r="569" spans="1:10">
      <c r="A569">
        <v>1</v>
      </c>
      <c r="B569">
        <v>-91.947999999999993</v>
      </c>
      <c r="C569">
        <v>1015</v>
      </c>
      <c r="D569">
        <v>200000</v>
      </c>
      <c r="E569">
        <v>72</v>
      </c>
      <c r="F569" s="3">
        <v>77.123157659281631</v>
      </c>
      <c r="J569" t="s">
        <v>147</v>
      </c>
    </row>
    <row r="570" spans="1:10">
      <c r="A570">
        <v>2</v>
      </c>
      <c r="B570">
        <v>-91.838999999999999</v>
      </c>
      <c r="C570">
        <v>1015</v>
      </c>
      <c r="D570">
        <v>200000</v>
      </c>
      <c r="E570">
        <v>61</v>
      </c>
      <c r="F570" s="3">
        <v>77.844972237586489</v>
      </c>
    </row>
    <row r="571" spans="1:10">
      <c r="A571">
        <v>3</v>
      </c>
      <c r="B571">
        <v>-91.724000000000004</v>
      </c>
      <c r="C571">
        <v>1015</v>
      </c>
      <c r="D571">
        <v>200000</v>
      </c>
      <c r="E571">
        <v>67</v>
      </c>
      <c r="F571" s="3">
        <v>78.609153121766695</v>
      </c>
    </row>
    <row r="572" spans="1:10">
      <c r="A572">
        <v>4</v>
      </c>
      <c r="B572">
        <v>-91.611999999999995</v>
      </c>
      <c r="C572">
        <v>1015</v>
      </c>
      <c r="D572">
        <v>200000</v>
      </c>
      <c r="E572">
        <v>77</v>
      </c>
      <c r="F572" s="3">
        <v>79.365713985580143</v>
      </c>
    </row>
    <row r="573" spans="1:10">
      <c r="A573">
        <v>5</v>
      </c>
      <c r="B573">
        <v>-91.5</v>
      </c>
      <c r="C573">
        <v>1015</v>
      </c>
      <c r="D573">
        <v>200000</v>
      </c>
      <c r="E573">
        <v>90</v>
      </c>
      <c r="F573" s="3">
        <v>80.172821491531991</v>
      </c>
    </row>
    <row r="574" spans="1:10">
      <c r="A574">
        <v>6</v>
      </c>
      <c r="B574">
        <v>-91.394000000000005</v>
      </c>
      <c r="C574">
        <v>1015</v>
      </c>
      <c r="D574">
        <v>200000</v>
      </c>
      <c r="E574">
        <v>84</v>
      </c>
      <c r="F574" s="3">
        <v>81.099350156521737</v>
      </c>
    </row>
    <row r="575" spans="1:10">
      <c r="A575">
        <v>7</v>
      </c>
      <c r="B575">
        <v>-91.281000000000006</v>
      </c>
      <c r="C575">
        <v>1015</v>
      </c>
      <c r="D575">
        <v>200000</v>
      </c>
      <c r="E575">
        <v>103</v>
      </c>
      <c r="F575" s="3">
        <v>82.624782331031881</v>
      </c>
    </row>
    <row r="576" spans="1:10">
      <c r="A576">
        <v>8</v>
      </c>
      <c r="B576">
        <v>-91.165000000000006</v>
      </c>
      <c r="C576">
        <v>1015</v>
      </c>
      <c r="D576">
        <v>200000</v>
      </c>
      <c r="E576">
        <v>100</v>
      </c>
      <c r="F576" s="3">
        <v>85.760409454006492</v>
      </c>
    </row>
    <row r="577" spans="1:6">
      <c r="A577">
        <v>9</v>
      </c>
      <c r="B577">
        <v>-91.049000000000007</v>
      </c>
      <c r="C577">
        <v>1015</v>
      </c>
      <c r="D577">
        <v>200000</v>
      </c>
      <c r="E577">
        <v>101</v>
      </c>
      <c r="F577" s="3">
        <v>92.676263327414333</v>
      </c>
    </row>
    <row r="578" spans="1:6">
      <c r="A578">
        <v>10</v>
      </c>
      <c r="B578">
        <v>-90.933999999999997</v>
      </c>
      <c r="C578">
        <v>1015</v>
      </c>
      <c r="D578">
        <v>200000</v>
      </c>
      <c r="E578">
        <v>111</v>
      </c>
      <c r="F578" s="3">
        <v>107.01877870577906</v>
      </c>
    </row>
    <row r="579" spans="1:6">
      <c r="A579">
        <v>11</v>
      </c>
      <c r="B579">
        <v>-90.823999999999998</v>
      </c>
      <c r="C579">
        <v>1015</v>
      </c>
      <c r="D579">
        <v>200000</v>
      </c>
      <c r="E579">
        <v>164</v>
      </c>
      <c r="F579" s="3">
        <v>132.19869005982397</v>
      </c>
    </row>
    <row r="580" spans="1:6">
      <c r="A580">
        <v>12</v>
      </c>
      <c r="B580">
        <v>-90.709000000000003</v>
      </c>
      <c r="C580">
        <v>1015</v>
      </c>
      <c r="D580">
        <v>200000</v>
      </c>
      <c r="E580">
        <v>160</v>
      </c>
      <c r="F580" s="3">
        <v>174.25924222095819</v>
      </c>
    </row>
    <row r="581" spans="1:6">
      <c r="A581">
        <v>13</v>
      </c>
      <c r="B581">
        <v>-90.594999999999999</v>
      </c>
      <c r="C581">
        <v>1015</v>
      </c>
      <c r="D581">
        <v>200000</v>
      </c>
      <c r="E581">
        <v>212</v>
      </c>
      <c r="F581" s="3">
        <v>231.13667817968013</v>
      </c>
    </row>
    <row r="582" spans="1:6">
      <c r="A582">
        <v>14</v>
      </c>
      <c r="B582">
        <v>-90.486999999999995</v>
      </c>
      <c r="C582">
        <v>1015</v>
      </c>
      <c r="D582">
        <v>200000</v>
      </c>
      <c r="E582">
        <v>278</v>
      </c>
      <c r="F582" s="3">
        <v>291.48986793627307</v>
      </c>
    </row>
    <row r="583" spans="1:6">
      <c r="A583">
        <v>15</v>
      </c>
      <c r="B583">
        <v>-90.372</v>
      </c>
      <c r="C583">
        <v>1015</v>
      </c>
      <c r="D583">
        <v>200000</v>
      </c>
      <c r="E583">
        <v>366</v>
      </c>
      <c r="F583" s="3">
        <v>347.60425258836801</v>
      </c>
    </row>
    <row r="584" spans="1:6">
      <c r="A584">
        <v>16</v>
      </c>
      <c r="B584">
        <v>-90.256</v>
      </c>
      <c r="C584">
        <v>1015</v>
      </c>
      <c r="D584">
        <v>200000</v>
      </c>
      <c r="E584">
        <v>379</v>
      </c>
      <c r="F584" s="3">
        <v>378.12827688188167</v>
      </c>
    </row>
    <row r="585" spans="1:6">
      <c r="A585">
        <v>17</v>
      </c>
      <c r="B585">
        <v>-90.14</v>
      </c>
      <c r="C585">
        <v>1015</v>
      </c>
      <c r="D585">
        <v>200000</v>
      </c>
      <c r="E585">
        <v>397</v>
      </c>
      <c r="F585" s="3">
        <v>371.64911894894561</v>
      </c>
    </row>
    <row r="586" spans="1:6">
      <c r="A586">
        <v>18</v>
      </c>
      <c r="B586">
        <v>-90.025000000000006</v>
      </c>
      <c r="C586">
        <v>1015</v>
      </c>
      <c r="D586">
        <v>200000</v>
      </c>
      <c r="E586">
        <v>319</v>
      </c>
      <c r="F586" s="3">
        <v>331.34456634978471</v>
      </c>
    </row>
    <row r="587" spans="1:6">
      <c r="A587">
        <v>19</v>
      </c>
      <c r="B587">
        <v>-89.918999999999997</v>
      </c>
      <c r="C587">
        <v>1015</v>
      </c>
      <c r="D587">
        <v>200000</v>
      </c>
      <c r="E587">
        <v>275</v>
      </c>
      <c r="F587" s="3">
        <v>276.55088336037471</v>
      </c>
    </row>
    <row r="588" spans="1:6">
      <c r="A588">
        <v>20</v>
      </c>
      <c r="B588">
        <v>-89.805999999999997</v>
      </c>
      <c r="C588">
        <v>1015</v>
      </c>
      <c r="D588">
        <v>200000</v>
      </c>
      <c r="E588">
        <v>224</v>
      </c>
      <c r="F588" s="3">
        <v>215.82164974336499</v>
      </c>
    </row>
    <row r="589" spans="1:6">
      <c r="A589">
        <v>21</v>
      </c>
      <c r="B589">
        <v>-89.691000000000003</v>
      </c>
      <c r="C589">
        <v>1015</v>
      </c>
      <c r="D589">
        <v>200000</v>
      </c>
      <c r="E589">
        <v>146</v>
      </c>
      <c r="F589" s="3">
        <v>164.72776411090359</v>
      </c>
    </row>
    <row r="590" spans="1:6">
      <c r="A590">
        <v>22</v>
      </c>
      <c r="B590">
        <v>-89.576999999999998</v>
      </c>
      <c r="C590">
        <v>1015</v>
      </c>
      <c r="D590">
        <v>200000</v>
      </c>
      <c r="E590">
        <v>139</v>
      </c>
      <c r="F590" s="3">
        <v>130.23861320267119</v>
      </c>
    </row>
    <row r="591" spans="1:6">
      <c r="A591">
        <v>23</v>
      </c>
      <c r="B591">
        <v>-89.457999999999998</v>
      </c>
      <c r="C591">
        <v>1015</v>
      </c>
      <c r="D591">
        <v>200000</v>
      </c>
      <c r="E591">
        <v>110</v>
      </c>
      <c r="F591" s="3">
        <v>109.91354545356471</v>
      </c>
    </row>
    <row r="592" spans="1:6">
      <c r="A592">
        <v>24</v>
      </c>
      <c r="B592">
        <v>-89.341999999999999</v>
      </c>
      <c r="C592">
        <v>1015</v>
      </c>
      <c r="D592">
        <v>200000</v>
      </c>
      <c r="E592">
        <v>103</v>
      </c>
      <c r="F592" s="3">
        <v>100.70936596762839</v>
      </c>
    </row>
    <row r="593" spans="1:6">
      <c r="A593">
        <v>25</v>
      </c>
      <c r="B593">
        <v>-89.234999999999999</v>
      </c>
      <c r="C593">
        <v>1015</v>
      </c>
      <c r="D593">
        <v>200000</v>
      </c>
      <c r="E593">
        <v>113</v>
      </c>
      <c r="F593" s="3">
        <v>97.431928097510095</v>
      </c>
    </row>
    <row r="594" spans="1:6">
      <c r="A594">
        <v>26</v>
      </c>
      <c r="B594">
        <v>-89.13</v>
      </c>
      <c r="C594">
        <v>1015</v>
      </c>
      <c r="D594">
        <v>200000</v>
      </c>
      <c r="E594">
        <v>82</v>
      </c>
      <c r="F594" s="3">
        <v>96.568859738820336</v>
      </c>
    </row>
    <row r="595" spans="1:6">
      <c r="A595">
        <v>27</v>
      </c>
      <c r="B595">
        <v>-89.016000000000005</v>
      </c>
      <c r="C595">
        <v>1015</v>
      </c>
      <c r="D595">
        <v>200000</v>
      </c>
      <c r="E595">
        <v>106</v>
      </c>
      <c r="F595" s="3">
        <v>96.742533216207377</v>
      </c>
    </row>
    <row r="596" spans="1:6">
      <c r="A596">
        <v>28</v>
      </c>
      <c r="B596">
        <v>-88.896000000000001</v>
      </c>
      <c r="C596">
        <v>1015</v>
      </c>
      <c r="D596">
        <v>200000</v>
      </c>
      <c r="E596">
        <v>100</v>
      </c>
      <c r="F596" s="3">
        <v>97.366997492402348</v>
      </c>
    </row>
    <row r="597" spans="1:6">
      <c r="A597">
        <v>29</v>
      </c>
      <c r="B597">
        <v>-88.790999999999997</v>
      </c>
      <c r="C597">
        <v>1015</v>
      </c>
      <c r="D597">
        <v>200000</v>
      </c>
      <c r="E597">
        <v>112</v>
      </c>
      <c r="F597" s="3">
        <v>98.02499775768247</v>
      </c>
    </row>
    <row r="598" spans="1:6">
      <c r="A598">
        <v>30</v>
      </c>
      <c r="B598">
        <v>-88.671999999999997</v>
      </c>
      <c r="C598">
        <v>1015</v>
      </c>
      <c r="D598">
        <v>200000</v>
      </c>
      <c r="E598">
        <v>95</v>
      </c>
      <c r="F598" s="3">
        <v>98.802928348672651</v>
      </c>
    </row>
    <row r="599" spans="1:6">
      <c r="A599">
        <v>31</v>
      </c>
      <c r="B599">
        <v>-88.56</v>
      </c>
      <c r="C599">
        <v>1015</v>
      </c>
      <c r="D599">
        <v>200000</v>
      </c>
      <c r="E599">
        <v>87</v>
      </c>
      <c r="F599" s="3">
        <v>99.542406869640132</v>
      </c>
    </row>
    <row r="600" spans="1:6">
      <c r="A600">
        <v>32</v>
      </c>
      <c r="B600">
        <v>-88.451999999999998</v>
      </c>
      <c r="C600">
        <v>1015</v>
      </c>
      <c r="D600">
        <v>200000</v>
      </c>
      <c r="E600">
        <v>91</v>
      </c>
      <c r="F600" s="3">
        <v>100.25678352659689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75</v>
      </c>
      <c r="B618" t="s">
        <v>54</v>
      </c>
      <c r="C618" t="s">
        <v>57</v>
      </c>
      <c r="D618" t="s">
        <v>74</v>
      </c>
      <c r="E618" t="s">
        <v>73</v>
      </c>
      <c r="F618" t="s">
        <v>125</v>
      </c>
    </row>
    <row r="619" spans="1:10">
      <c r="A619">
        <v>1</v>
      </c>
      <c r="B619">
        <v>-91.947999999999993</v>
      </c>
      <c r="C619">
        <v>1024</v>
      </c>
      <c r="D619">
        <v>200000</v>
      </c>
      <c r="E619">
        <v>66</v>
      </c>
      <c r="F619" s="3">
        <v>74.161918686760359</v>
      </c>
      <c r="J619" t="s">
        <v>148</v>
      </c>
    </row>
    <row r="620" spans="1:10">
      <c r="A620">
        <v>2</v>
      </c>
      <c r="B620">
        <v>-91.838999999999999</v>
      </c>
      <c r="C620">
        <v>1024</v>
      </c>
      <c r="D620">
        <v>200000</v>
      </c>
      <c r="E620">
        <v>71</v>
      </c>
      <c r="F620" s="3">
        <v>74.851259022673247</v>
      </c>
    </row>
    <row r="621" spans="1:10">
      <c r="A621">
        <v>3</v>
      </c>
      <c r="B621">
        <v>-91.724000000000004</v>
      </c>
      <c r="C621">
        <v>1024</v>
      </c>
      <c r="D621">
        <v>200000</v>
      </c>
      <c r="E621">
        <v>67</v>
      </c>
      <c r="F621" s="3">
        <v>75.645054533371663</v>
      </c>
    </row>
    <row r="622" spans="1:10">
      <c r="A622">
        <v>4</v>
      </c>
      <c r="B622">
        <v>-91.611999999999995</v>
      </c>
      <c r="C622">
        <v>1024</v>
      </c>
      <c r="D622">
        <v>200000</v>
      </c>
      <c r="E622">
        <v>78</v>
      </c>
      <c r="F622" s="3">
        <v>76.582859643254224</v>
      </c>
    </row>
    <row r="623" spans="1:10">
      <c r="A623">
        <v>5</v>
      </c>
      <c r="B623">
        <v>-91.5</v>
      </c>
      <c r="C623">
        <v>1024</v>
      </c>
      <c r="D623">
        <v>200000</v>
      </c>
      <c r="E623">
        <v>74</v>
      </c>
      <c r="F623" s="3">
        <v>77.895865968132568</v>
      </c>
    </row>
    <row r="624" spans="1:10">
      <c r="A624">
        <v>6</v>
      </c>
      <c r="B624">
        <v>-91.394000000000005</v>
      </c>
      <c r="C624">
        <v>1024</v>
      </c>
      <c r="D624">
        <v>200000</v>
      </c>
      <c r="E624">
        <v>91</v>
      </c>
      <c r="F624" s="3">
        <v>79.852468420961429</v>
      </c>
    </row>
    <row r="625" spans="1:6">
      <c r="A625">
        <v>7</v>
      </c>
      <c r="B625">
        <v>-91.281000000000006</v>
      </c>
      <c r="C625">
        <v>1024</v>
      </c>
      <c r="D625">
        <v>200000</v>
      </c>
      <c r="E625">
        <v>105</v>
      </c>
      <c r="F625" s="3">
        <v>83.387027928538771</v>
      </c>
    </row>
    <row r="626" spans="1:6">
      <c r="A626">
        <v>8</v>
      </c>
      <c r="B626">
        <v>-91.165000000000006</v>
      </c>
      <c r="C626">
        <v>1024</v>
      </c>
      <c r="D626">
        <v>200000</v>
      </c>
      <c r="E626">
        <v>97</v>
      </c>
      <c r="F626" s="3">
        <v>89.709563482360792</v>
      </c>
    </row>
    <row r="627" spans="1:6">
      <c r="A627">
        <v>9</v>
      </c>
      <c r="B627">
        <v>-91.049000000000007</v>
      </c>
      <c r="C627">
        <v>1024</v>
      </c>
      <c r="D627">
        <v>200000</v>
      </c>
      <c r="E627">
        <v>109</v>
      </c>
      <c r="F627" s="3">
        <v>100.32524555143979</v>
      </c>
    </row>
    <row r="628" spans="1:6">
      <c r="A628">
        <v>10</v>
      </c>
      <c r="B628">
        <v>-90.933999999999997</v>
      </c>
      <c r="C628">
        <v>1024</v>
      </c>
      <c r="D628">
        <v>200000</v>
      </c>
      <c r="E628">
        <v>114</v>
      </c>
      <c r="F628" s="3">
        <v>116.73189483011849</v>
      </c>
    </row>
    <row r="629" spans="1:6">
      <c r="A629">
        <v>11</v>
      </c>
      <c r="B629">
        <v>-90.823999999999998</v>
      </c>
      <c r="C629">
        <v>1024</v>
      </c>
      <c r="D629">
        <v>200000</v>
      </c>
      <c r="E629">
        <v>138</v>
      </c>
      <c r="F629" s="3">
        <v>138.94898230771554</v>
      </c>
    </row>
    <row r="630" spans="1:6">
      <c r="A630">
        <v>12</v>
      </c>
      <c r="B630">
        <v>-90.709000000000003</v>
      </c>
      <c r="C630">
        <v>1024</v>
      </c>
      <c r="D630">
        <v>200000</v>
      </c>
      <c r="E630">
        <v>174</v>
      </c>
      <c r="F630" s="3">
        <v>168.82170586066778</v>
      </c>
    </row>
    <row r="631" spans="1:6">
      <c r="A631">
        <v>13</v>
      </c>
      <c r="B631">
        <v>-90.594999999999999</v>
      </c>
      <c r="C631">
        <v>1024</v>
      </c>
      <c r="D631">
        <v>200000</v>
      </c>
      <c r="E631">
        <v>199</v>
      </c>
      <c r="F631" s="3">
        <v>203.00910271954319</v>
      </c>
    </row>
    <row r="632" spans="1:6">
      <c r="A632">
        <v>14</v>
      </c>
      <c r="B632">
        <v>-90.486999999999995</v>
      </c>
      <c r="C632">
        <v>1024</v>
      </c>
      <c r="D632">
        <v>200000</v>
      </c>
      <c r="E632">
        <v>213</v>
      </c>
      <c r="F632" s="3">
        <v>235.73852614237998</v>
      </c>
    </row>
    <row r="633" spans="1:6">
      <c r="A633">
        <v>15</v>
      </c>
      <c r="B633">
        <v>-90.372</v>
      </c>
      <c r="C633">
        <v>1024</v>
      </c>
      <c r="D633">
        <v>200000</v>
      </c>
      <c r="E633">
        <v>262</v>
      </c>
      <c r="F633" s="3">
        <v>265.39861562332084</v>
      </c>
    </row>
    <row r="634" spans="1:6">
      <c r="A634">
        <v>16</v>
      </c>
      <c r="B634">
        <v>-90.256</v>
      </c>
      <c r="C634">
        <v>1024</v>
      </c>
      <c r="D634">
        <v>200000</v>
      </c>
      <c r="E634">
        <v>286</v>
      </c>
      <c r="F634" s="3">
        <v>284.07514208315041</v>
      </c>
    </row>
    <row r="635" spans="1:6">
      <c r="A635">
        <v>17</v>
      </c>
      <c r="B635">
        <v>-90.14</v>
      </c>
      <c r="C635">
        <v>1024</v>
      </c>
      <c r="D635">
        <v>200000</v>
      </c>
      <c r="E635">
        <v>310</v>
      </c>
      <c r="F635" s="3">
        <v>287.42225420354436</v>
      </c>
    </row>
    <row r="636" spans="1:6">
      <c r="A636">
        <v>18</v>
      </c>
      <c r="B636">
        <v>-90.025000000000006</v>
      </c>
      <c r="C636">
        <v>1024</v>
      </c>
      <c r="D636">
        <v>200000</v>
      </c>
      <c r="E636">
        <v>286</v>
      </c>
      <c r="F636" s="3">
        <v>274.99131544737173</v>
      </c>
    </row>
    <row r="637" spans="1:6">
      <c r="A637">
        <v>19</v>
      </c>
      <c r="B637">
        <v>-89.918999999999997</v>
      </c>
      <c r="C637">
        <v>1024</v>
      </c>
      <c r="D637">
        <v>200000</v>
      </c>
      <c r="E637">
        <v>261</v>
      </c>
      <c r="F637" s="3">
        <v>252.15370546679935</v>
      </c>
    </row>
    <row r="638" spans="1:6">
      <c r="A638">
        <v>20</v>
      </c>
      <c r="B638">
        <v>-89.805999999999997</v>
      </c>
      <c r="C638">
        <v>1024</v>
      </c>
      <c r="D638">
        <v>200000</v>
      </c>
      <c r="E638">
        <v>206</v>
      </c>
      <c r="F638" s="3">
        <v>220.65344161564937</v>
      </c>
    </row>
    <row r="639" spans="1:6">
      <c r="A639">
        <v>21</v>
      </c>
      <c r="B639">
        <v>-89.691000000000003</v>
      </c>
      <c r="C639">
        <v>1024</v>
      </c>
      <c r="D639">
        <v>200000</v>
      </c>
      <c r="E639">
        <v>189</v>
      </c>
      <c r="F639" s="3">
        <v>186.84560719388438</v>
      </c>
    </row>
    <row r="640" spans="1:6">
      <c r="A640">
        <v>22</v>
      </c>
      <c r="B640">
        <v>-89.576999999999998</v>
      </c>
      <c r="C640">
        <v>1024</v>
      </c>
      <c r="D640">
        <v>200000</v>
      </c>
      <c r="E640">
        <v>145</v>
      </c>
      <c r="F640" s="3">
        <v>156.54925878808865</v>
      </c>
    </row>
    <row r="641" spans="1:6">
      <c r="A641">
        <v>23</v>
      </c>
      <c r="B641">
        <v>-89.457999999999998</v>
      </c>
      <c r="C641">
        <v>1024</v>
      </c>
      <c r="D641">
        <v>200000</v>
      </c>
      <c r="E641">
        <v>130</v>
      </c>
      <c r="F641" s="3">
        <v>131.50644751719346</v>
      </c>
    </row>
    <row r="642" spans="1:6">
      <c r="A642">
        <v>24</v>
      </c>
      <c r="B642">
        <v>-89.341999999999999</v>
      </c>
      <c r="C642">
        <v>1024</v>
      </c>
      <c r="D642">
        <v>200000</v>
      </c>
      <c r="E642">
        <v>115</v>
      </c>
      <c r="F642" s="3">
        <v>114.39384905395846</v>
      </c>
    </row>
    <row r="643" spans="1:6">
      <c r="A643">
        <v>25</v>
      </c>
      <c r="B643">
        <v>-89.234999999999999</v>
      </c>
      <c r="C643">
        <v>1024</v>
      </c>
      <c r="D643">
        <v>200000</v>
      </c>
      <c r="E643">
        <v>115</v>
      </c>
      <c r="F643" s="3">
        <v>104.29380150020617</v>
      </c>
    </row>
    <row r="644" spans="1:6">
      <c r="A644">
        <v>26</v>
      </c>
      <c r="B644">
        <v>-89.13</v>
      </c>
      <c r="C644">
        <v>1024</v>
      </c>
      <c r="D644">
        <v>200000</v>
      </c>
      <c r="E644">
        <v>97</v>
      </c>
      <c r="F644" s="3">
        <v>98.450851013984604</v>
      </c>
    </row>
    <row r="645" spans="1:6">
      <c r="A645">
        <v>27</v>
      </c>
      <c r="B645">
        <v>-89.016000000000005</v>
      </c>
      <c r="C645">
        <v>1024</v>
      </c>
      <c r="D645">
        <v>200000</v>
      </c>
      <c r="E645">
        <v>94</v>
      </c>
      <c r="F645" s="3">
        <v>95.216498477981972</v>
      </c>
    </row>
    <row r="646" spans="1:6">
      <c r="A646">
        <v>28</v>
      </c>
      <c r="B646">
        <v>-88.896000000000001</v>
      </c>
      <c r="C646">
        <v>1024</v>
      </c>
      <c r="D646">
        <v>200000</v>
      </c>
      <c r="E646">
        <v>105</v>
      </c>
      <c r="F646" s="3">
        <v>93.917025414958857</v>
      </c>
    </row>
    <row r="647" spans="1:6">
      <c r="A647">
        <v>29</v>
      </c>
      <c r="B647">
        <v>-88.790999999999997</v>
      </c>
      <c r="C647">
        <v>1024</v>
      </c>
      <c r="D647">
        <v>200000</v>
      </c>
      <c r="E647">
        <v>84</v>
      </c>
      <c r="F647" s="3">
        <v>93.737890798389856</v>
      </c>
    </row>
    <row r="648" spans="1:6">
      <c r="A648">
        <v>30</v>
      </c>
      <c r="B648">
        <v>-88.671999999999997</v>
      </c>
      <c r="C648">
        <v>1024</v>
      </c>
      <c r="D648">
        <v>200000</v>
      </c>
      <c r="E648">
        <v>76</v>
      </c>
      <c r="F648" s="3">
        <v>94.05954845796488</v>
      </c>
    </row>
    <row r="649" spans="1:6">
      <c r="A649">
        <v>31</v>
      </c>
      <c r="B649">
        <v>-88.56</v>
      </c>
      <c r="C649">
        <v>1024</v>
      </c>
      <c r="D649">
        <v>200000</v>
      </c>
      <c r="E649">
        <v>94</v>
      </c>
      <c r="F649" s="3">
        <v>94.592326145654155</v>
      </c>
    </row>
    <row r="650" spans="1:6">
      <c r="A650">
        <v>32</v>
      </c>
      <c r="B650">
        <v>-88.451999999999998</v>
      </c>
      <c r="C650">
        <v>1024</v>
      </c>
      <c r="D650">
        <v>200000</v>
      </c>
      <c r="E650">
        <v>116</v>
      </c>
      <c r="F650" s="3">
        <v>95.191900717958035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75</v>
      </c>
      <c r="B668" t="s">
        <v>54</v>
      </c>
      <c r="C668" t="s">
        <v>57</v>
      </c>
      <c r="D668" t="s">
        <v>74</v>
      </c>
      <c r="E668" t="s">
        <v>73</v>
      </c>
      <c r="F668" t="s">
        <v>125</v>
      </c>
    </row>
    <row r="669" spans="1:10">
      <c r="A669">
        <v>1</v>
      </c>
      <c r="B669">
        <v>-91.947999999999993</v>
      </c>
      <c r="C669">
        <v>1018</v>
      </c>
      <c r="D669">
        <v>200000</v>
      </c>
      <c r="E669">
        <v>72</v>
      </c>
      <c r="F669" s="3">
        <v>75.584075613745341</v>
      </c>
      <c r="J669" t="s">
        <v>149</v>
      </c>
    </row>
    <row r="670" spans="1:10">
      <c r="A670">
        <v>2</v>
      </c>
      <c r="B670">
        <v>-91.838999999999999</v>
      </c>
      <c r="C670">
        <v>1018</v>
      </c>
      <c r="D670">
        <v>200000</v>
      </c>
      <c r="E670">
        <v>73</v>
      </c>
      <c r="F670" s="3">
        <v>76.509535240175424</v>
      </c>
    </row>
    <row r="671" spans="1:10">
      <c r="A671">
        <v>3</v>
      </c>
      <c r="B671">
        <v>-91.724000000000004</v>
      </c>
      <c r="C671">
        <v>1018</v>
      </c>
      <c r="D671">
        <v>200000</v>
      </c>
      <c r="E671">
        <v>82</v>
      </c>
      <c r="F671" s="3">
        <v>77.509485488355381</v>
      </c>
    </row>
    <row r="672" spans="1:10">
      <c r="A672">
        <v>4</v>
      </c>
      <c r="B672">
        <v>-91.611999999999995</v>
      </c>
      <c r="C672">
        <v>1018</v>
      </c>
      <c r="D672">
        <v>200000</v>
      </c>
      <c r="E672">
        <v>68</v>
      </c>
      <c r="F672" s="3">
        <v>78.555218525166282</v>
      </c>
    </row>
    <row r="673" spans="1:6">
      <c r="A673">
        <v>5</v>
      </c>
      <c r="B673">
        <v>-91.5</v>
      </c>
      <c r="C673">
        <v>1018</v>
      </c>
      <c r="D673">
        <v>200000</v>
      </c>
      <c r="E673">
        <v>73</v>
      </c>
      <c r="F673" s="3">
        <v>79.800367020358266</v>
      </c>
    </row>
    <row r="674" spans="1:6">
      <c r="A674">
        <v>6</v>
      </c>
      <c r="B674">
        <v>-91.394000000000005</v>
      </c>
      <c r="C674">
        <v>1018</v>
      </c>
      <c r="D674">
        <v>200000</v>
      </c>
      <c r="E674">
        <v>85</v>
      </c>
      <c r="F674" s="3">
        <v>81.433199105616211</v>
      </c>
    </row>
    <row r="675" spans="1:6">
      <c r="A675">
        <v>7</v>
      </c>
      <c r="B675">
        <v>-91.281000000000006</v>
      </c>
      <c r="C675">
        <v>1018</v>
      </c>
      <c r="D675">
        <v>200000</v>
      </c>
      <c r="E675">
        <v>91</v>
      </c>
      <c r="F675" s="3">
        <v>84.268710909867522</v>
      </c>
    </row>
    <row r="676" spans="1:6">
      <c r="A676">
        <v>8</v>
      </c>
      <c r="B676">
        <v>-91.165000000000006</v>
      </c>
      <c r="C676">
        <v>1018</v>
      </c>
      <c r="D676">
        <v>200000</v>
      </c>
      <c r="E676">
        <v>103</v>
      </c>
      <c r="F676" s="3">
        <v>89.579749609511538</v>
      </c>
    </row>
    <row r="677" spans="1:6">
      <c r="A677">
        <v>9</v>
      </c>
      <c r="B677">
        <v>-91.049000000000007</v>
      </c>
      <c r="C677">
        <v>1018</v>
      </c>
      <c r="D677">
        <v>200000</v>
      </c>
      <c r="E677">
        <v>112</v>
      </c>
      <c r="F677" s="3">
        <v>99.374540877173644</v>
      </c>
    </row>
    <row r="678" spans="1:6">
      <c r="A678">
        <v>10</v>
      </c>
      <c r="B678">
        <v>-90.933999999999997</v>
      </c>
      <c r="C678">
        <v>1018</v>
      </c>
      <c r="D678">
        <v>200000</v>
      </c>
      <c r="E678">
        <v>120</v>
      </c>
      <c r="F678" s="3">
        <v>116.24423909393404</v>
      </c>
    </row>
    <row r="679" spans="1:6">
      <c r="A679">
        <v>11</v>
      </c>
      <c r="B679">
        <v>-90.823999999999998</v>
      </c>
      <c r="C679">
        <v>1018</v>
      </c>
      <c r="D679">
        <v>200000</v>
      </c>
      <c r="E679">
        <v>148</v>
      </c>
      <c r="F679" s="3">
        <v>141.60926910251135</v>
      </c>
    </row>
    <row r="680" spans="1:6">
      <c r="A680">
        <v>12</v>
      </c>
      <c r="B680">
        <v>-90.709000000000003</v>
      </c>
      <c r="C680">
        <v>1018</v>
      </c>
      <c r="D680">
        <v>200000</v>
      </c>
      <c r="E680">
        <v>172</v>
      </c>
      <c r="F680" s="3">
        <v>179.25271891425933</v>
      </c>
    </row>
    <row r="681" spans="1:6">
      <c r="A681">
        <v>13</v>
      </c>
      <c r="B681">
        <v>-90.594999999999999</v>
      </c>
      <c r="C681">
        <v>1018</v>
      </c>
      <c r="D681">
        <v>200000</v>
      </c>
      <c r="E681">
        <v>207</v>
      </c>
      <c r="F681" s="3">
        <v>226.48862444927474</v>
      </c>
    </row>
    <row r="682" spans="1:6">
      <c r="A682">
        <v>14</v>
      </c>
      <c r="B682">
        <v>-90.486999999999995</v>
      </c>
      <c r="C682">
        <v>1018</v>
      </c>
      <c r="D682">
        <v>200000</v>
      </c>
      <c r="E682">
        <v>278</v>
      </c>
      <c r="F682" s="3">
        <v>275.62689570042602</v>
      </c>
    </row>
    <row r="683" spans="1:6">
      <c r="A683">
        <v>15</v>
      </c>
      <c r="B683">
        <v>-90.372</v>
      </c>
      <c r="C683">
        <v>1018</v>
      </c>
      <c r="D683">
        <v>200000</v>
      </c>
      <c r="E683">
        <v>328</v>
      </c>
      <c r="F683" s="3">
        <v>324.05174091906582</v>
      </c>
    </row>
    <row r="684" spans="1:6">
      <c r="A684">
        <v>16</v>
      </c>
      <c r="B684">
        <v>-90.256</v>
      </c>
      <c r="C684">
        <v>1018</v>
      </c>
      <c r="D684">
        <v>200000</v>
      </c>
      <c r="E684">
        <v>354</v>
      </c>
      <c r="F684" s="3">
        <v>358.33957831107159</v>
      </c>
    </row>
    <row r="685" spans="1:6">
      <c r="A685">
        <v>17</v>
      </c>
      <c r="B685">
        <v>-90.14</v>
      </c>
      <c r="C685">
        <v>1018</v>
      </c>
      <c r="D685">
        <v>200000</v>
      </c>
      <c r="E685">
        <v>389</v>
      </c>
      <c r="F685" s="3">
        <v>369.48837765156401</v>
      </c>
    </row>
    <row r="686" spans="1:6">
      <c r="A686">
        <v>18</v>
      </c>
      <c r="B686">
        <v>-90.025000000000006</v>
      </c>
      <c r="C686">
        <v>1018</v>
      </c>
      <c r="D686">
        <v>200000</v>
      </c>
      <c r="E686">
        <v>353</v>
      </c>
      <c r="F686" s="3">
        <v>354.96804622283906</v>
      </c>
    </row>
    <row r="687" spans="1:6">
      <c r="A687">
        <v>19</v>
      </c>
      <c r="B687">
        <v>-89.918999999999997</v>
      </c>
      <c r="C687">
        <v>1018</v>
      </c>
      <c r="D687">
        <v>200000</v>
      </c>
      <c r="E687">
        <v>327</v>
      </c>
      <c r="F687" s="3">
        <v>322.47585008329384</v>
      </c>
    </row>
    <row r="688" spans="1:6">
      <c r="A688">
        <v>20</v>
      </c>
      <c r="B688">
        <v>-89.805999999999997</v>
      </c>
      <c r="C688">
        <v>1018</v>
      </c>
      <c r="D688">
        <v>200000</v>
      </c>
      <c r="E688">
        <v>267</v>
      </c>
      <c r="F688" s="3">
        <v>275.80514126863977</v>
      </c>
    </row>
    <row r="689" spans="1:6">
      <c r="A689">
        <v>21</v>
      </c>
      <c r="B689">
        <v>-89.691000000000003</v>
      </c>
      <c r="C689">
        <v>1018</v>
      </c>
      <c r="D689">
        <v>200000</v>
      </c>
      <c r="E689">
        <v>238</v>
      </c>
      <c r="F689" s="3">
        <v>225.67392421602437</v>
      </c>
    </row>
    <row r="690" spans="1:6">
      <c r="A690">
        <v>22</v>
      </c>
      <c r="B690">
        <v>-89.576999999999998</v>
      </c>
      <c r="C690">
        <v>1018</v>
      </c>
      <c r="D690">
        <v>200000</v>
      </c>
      <c r="E690">
        <v>170</v>
      </c>
      <c r="F690" s="3">
        <v>181.78286938793849</v>
      </c>
    </row>
    <row r="691" spans="1:6">
      <c r="A691">
        <v>23</v>
      </c>
      <c r="B691">
        <v>-89.457999999999998</v>
      </c>
      <c r="C691">
        <v>1018</v>
      </c>
      <c r="D691">
        <v>200000</v>
      </c>
      <c r="E691">
        <v>137</v>
      </c>
      <c r="F691" s="3">
        <v>147.03391030968444</v>
      </c>
    </row>
    <row r="692" spans="1:6">
      <c r="A692">
        <v>24</v>
      </c>
      <c r="B692">
        <v>-89.341999999999999</v>
      </c>
      <c r="C692">
        <v>1018</v>
      </c>
      <c r="D692">
        <v>200000</v>
      </c>
      <c r="E692">
        <v>130</v>
      </c>
      <c r="F692" s="3">
        <v>124.71961911030431</v>
      </c>
    </row>
    <row r="693" spans="1:6">
      <c r="A693">
        <v>25</v>
      </c>
      <c r="B693">
        <v>-89.234999999999999</v>
      </c>
      <c r="C693">
        <v>1018</v>
      </c>
      <c r="D693">
        <v>200000</v>
      </c>
      <c r="E693">
        <v>126</v>
      </c>
      <c r="F693" s="3">
        <v>112.54219966331628</v>
      </c>
    </row>
    <row r="694" spans="1:6">
      <c r="A694">
        <v>26</v>
      </c>
      <c r="B694">
        <v>-89.13</v>
      </c>
      <c r="C694">
        <v>1018</v>
      </c>
      <c r="D694">
        <v>200000</v>
      </c>
      <c r="E694">
        <v>108</v>
      </c>
      <c r="F694" s="3">
        <v>106.15696016107422</v>
      </c>
    </row>
    <row r="695" spans="1:6">
      <c r="A695">
        <v>27</v>
      </c>
      <c r="B695">
        <v>-89.016000000000005</v>
      </c>
      <c r="C695">
        <v>1018</v>
      </c>
      <c r="D695">
        <v>200000</v>
      </c>
      <c r="E695">
        <v>103</v>
      </c>
      <c r="F695" s="3">
        <v>103.11605493617961</v>
      </c>
    </row>
    <row r="696" spans="1:6">
      <c r="A696">
        <v>28</v>
      </c>
      <c r="B696">
        <v>-88.896000000000001</v>
      </c>
      <c r="C696">
        <v>1018</v>
      </c>
      <c r="D696">
        <v>200000</v>
      </c>
      <c r="E696">
        <v>96</v>
      </c>
      <c r="F696" s="3">
        <v>102.28931342913026</v>
      </c>
    </row>
    <row r="697" spans="1:6">
      <c r="A697">
        <v>29</v>
      </c>
      <c r="B697">
        <v>-88.790999999999997</v>
      </c>
      <c r="C697">
        <v>1018</v>
      </c>
      <c r="D697">
        <v>200000</v>
      </c>
      <c r="E697">
        <v>102</v>
      </c>
      <c r="F697" s="3">
        <v>102.52488359318345</v>
      </c>
    </row>
    <row r="698" spans="1:6">
      <c r="A698">
        <v>30</v>
      </c>
      <c r="B698">
        <v>-88.671999999999997</v>
      </c>
      <c r="C698">
        <v>1018</v>
      </c>
      <c r="D698">
        <v>200000</v>
      </c>
      <c r="E698">
        <v>99</v>
      </c>
      <c r="F698" s="3">
        <v>103.25119629072762</v>
      </c>
    </row>
    <row r="699" spans="1:6">
      <c r="A699">
        <v>31</v>
      </c>
      <c r="B699">
        <v>-88.56</v>
      </c>
      <c r="C699">
        <v>1018</v>
      </c>
      <c r="D699">
        <v>200000</v>
      </c>
      <c r="E699">
        <v>98</v>
      </c>
      <c r="F699" s="3">
        <v>104.10948535331976</v>
      </c>
    </row>
    <row r="700" spans="1:6">
      <c r="A700">
        <v>32</v>
      </c>
      <c r="B700">
        <v>-88.451999999999998</v>
      </c>
      <c r="C700">
        <v>1018</v>
      </c>
      <c r="D700">
        <v>200000</v>
      </c>
      <c r="E700">
        <v>112</v>
      </c>
      <c r="F700" s="3">
        <v>104.9926327875169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75</v>
      </c>
      <c r="B718" t="s">
        <v>54</v>
      </c>
      <c r="C718" t="s">
        <v>57</v>
      </c>
      <c r="D718" t="s">
        <v>74</v>
      </c>
      <c r="E718" t="s">
        <v>73</v>
      </c>
      <c r="F718" t="s">
        <v>125</v>
      </c>
    </row>
    <row r="719" spans="1:10">
      <c r="A719">
        <v>1</v>
      </c>
      <c r="B719">
        <v>-91.947999999999993</v>
      </c>
      <c r="C719">
        <v>1024</v>
      </c>
      <c r="D719">
        <v>200000</v>
      </c>
      <c r="E719">
        <v>69</v>
      </c>
      <c r="F719" s="3">
        <v>82.239120705515134</v>
      </c>
      <c r="J719" t="s">
        <v>150</v>
      </c>
    </row>
    <row r="720" spans="1:10">
      <c r="A720">
        <v>2</v>
      </c>
      <c r="B720">
        <v>-91.838999999999999</v>
      </c>
      <c r="C720">
        <v>1024</v>
      </c>
      <c r="D720">
        <v>200000</v>
      </c>
      <c r="E720">
        <v>89</v>
      </c>
      <c r="F720" s="3">
        <v>82.918813939149871</v>
      </c>
    </row>
    <row r="721" spans="1:6">
      <c r="A721">
        <v>3</v>
      </c>
      <c r="B721">
        <v>-91.724000000000004</v>
      </c>
      <c r="C721">
        <v>1024</v>
      </c>
      <c r="D721">
        <v>200000</v>
      </c>
      <c r="E721">
        <v>70</v>
      </c>
      <c r="F721" s="3">
        <v>83.739140169628783</v>
      </c>
    </row>
    <row r="722" spans="1:6">
      <c r="A722">
        <v>4</v>
      </c>
      <c r="B722">
        <v>-91.611999999999995</v>
      </c>
      <c r="C722">
        <v>1024</v>
      </c>
      <c r="D722">
        <v>200000</v>
      </c>
      <c r="E722">
        <v>90</v>
      </c>
      <c r="F722" s="3">
        <v>84.787646348008593</v>
      </c>
    </row>
    <row r="723" spans="1:6">
      <c r="A723">
        <v>5</v>
      </c>
      <c r="B723">
        <v>-91.5</v>
      </c>
      <c r="C723">
        <v>1024</v>
      </c>
      <c r="D723">
        <v>200000</v>
      </c>
      <c r="E723">
        <v>95</v>
      </c>
      <c r="F723" s="3">
        <v>86.391685724866321</v>
      </c>
    </row>
    <row r="724" spans="1:6">
      <c r="A724">
        <v>6</v>
      </c>
      <c r="B724">
        <v>-91.394000000000005</v>
      </c>
      <c r="C724">
        <v>1024</v>
      </c>
      <c r="D724">
        <v>200000</v>
      </c>
      <c r="E724">
        <v>115</v>
      </c>
      <c r="F724" s="3">
        <v>88.944287402048971</v>
      </c>
    </row>
    <row r="725" spans="1:6">
      <c r="A725">
        <v>7</v>
      </c>
      <c r="B725">
        <v>-91.281000000000006</v>
      </c>
      <c r="C725">
        <v>1024</v>
      </c>
      <c r="D725">
        <v>200000</v>
      </c>
      <c r="E725">
        <v>84</v>
      </c>
      <c r="F725" s="3">
        <v>93.720754296692306</v>
      </c>
    </row>
    <row r="726" spans="1:6">
      <c r="A726">
        <v>8</v>
      </c>
      <c r="B726">
        <v>-91.165000000000006</v>
      </c>
      <c r="C726">
        <v>1024</v>
      </c>
      <c r="D726">
        <v>200000</v>
      </c>
      <c r="E726">
        <v>100</v>
      </c>
      <c r="F726" s="3">
        <v>102.36659226387491</v>
      </c>
    </row>
    <row r="727" spans="1:6">
      <c r="A727">
        <v>9</v>
      </c>
      <c r="B727">
        <v>-91.049000000000007</v>
      </c>
      <c r="C727">
        <v>1024</v>
      </c>
      <c r="D727">
        <v>200000</v>
      </c>
      <c r="E727">
        <v>131</v>
      </c>
      <c r="F727" s="3">
        <v>116.85001646280584</v>
      </c>
    </row>
    <row r="728" spans="1:6">
      <c r="A728">
        <v>10</v>
      </c>
      <c r="B728">
        <v>-90.933999999999997</v>
      </c>
      <c r="C728">
        <v>1024</v>
      </c>
      <c r="D728">
        <v>200000</v>
      </c>
      <c r="E728">
        <v>150</v>
      </c>
      <c r="F728" s="3">
        <v>139.03189655596927</v>
      </c>
    </row>
    <row r="729" spans="1:6">
      <c r="A729">
        <v>11</v>
      </c>
      <c r="B729">
        <v>-90.823999999999998</v>
      </c>
      <c r="C729">
        <v>1024</v>
      </c>
      <c r="D729">
        <v>200000</v>
      </c>
      <c r="E729">
        <v>167</v>
      </c>
      <c r="F729" s="3">
        <v>168.71711767289196</v>
      </c>
    </row>
    <row r="730" spans="1:6">
      <c r="A730">
        <v>12</v>
      </c>
      <c r="B730">
        <v>-90.709000000000003</v>
      </c>
      <c r="C730">
        <v>1024</v>
      </c>
      <c r="D730">
        <v>200000</v>
      </c>
      <c r="E730">
        <v>192</v>
      </c>
      <c r="F730" s="3">
        <v>208.10316982308382</v>
      </c>
    </row>
    <row r="731" spans="1:6">
      <c r="A731">
        <v>13</v>
      </c>
      <c r="B731">
        <v>-90.594999999999999</v>
      </c>
      <c r="C731">
        <v>1024</v>
      </c>
      <c r="D731">
        <v>200000</v>
      </c>
      <c r="E731">
        <v>242</v>
      </c>
      <c r="F731" s="3">
        <v>252.51970082519108</v>
      </c>
    </row>
    <row r="732" spans="1:6">
      <c r="A732">
        <v>14</v>
      </c>
      <c r="B732">
        <v>-90.486999999999995</v>
      </c>
      <c r="C732">
        <v>1024</v>
      </c>
      <c r="D732">
        <v>200000</v>
      </c>
      <c r="E732">
        <v>297</v>
      </c>
      <c r="F732" s="3">
        <v>294.35717979644573</v>
      </c>
    </row>
    <row r="733" spans="1:6">
      <c r="A733">
        <v>15</v>
      </c>
      <c r="B733">
        <v>-90.372</v>
      </c>
      <c r="C733">
        <v>1024</v>
      </c>
      <c r="D733">
        <v>200000</v>
      </c>
      <c r="E733">
        <v>321</v>
      </c>
      <c r="F733" s="3">
        <v>331.46204344701857</v>
      </c>
    </row>
    <row r="734" spans="1:6">
      <c r="A734">
        <v>16</v>
      </c>
      <c r="B734">
        <v>-90.256</v>
      </c>
      <c r="C734">
        <v>1024</v>
      </c>
      <c r="D734">
        <v>200000</v>
      </c>
      <c r="E734">
        <v>384</v>
      </c>
      <c r="F734" s="3">
        <v>353.8206399621991</v>
      </c>
    </row>
    <row r="735" spans="1:6">
      <c r="A735">
        <v>17</v>
      </c>
      <c r="B735">
        <v>-90.14</v>
      </c>
      <c r="C735">
        <v>1024</v>
      </c>
      <c r="D735">
        <v>200000</v>
      </c>
      <c r="E735">
        <v>377</v>
      </c>
      <c r="F735" s="3">
        <v>356.22048354625616</v>
      </c>
    </row>
    <row r="736" spans="1:6">
      <c r="A736">
        <v>18</v>
      </c>
      <c r="B736">
        <v>-90.025000000000006</v>
      </c>
      <c r="C736">
        <v>1024</v>
      </c>
      <c r="D736">
        <v>200000</v>
      </c>
      <c r="E736">
        <v>323</v>
      </c>
      <c r="F736" s="3">
        <v>338.49494397886349</v>
      </c>
    </row>
    <row r="737" spans="1:6">
      <c r="A737">
        <v>19</v>
      </c>
      <c r="B737">
        <v>-89.918999999999997</v>
      </c>
      <c r="C737">
        <v>1024</v>
      </c>
      <c r="D737">
        <v>200000</v>
      </c>
      <c r="E737">
        <v>300</v>
      </c>
      <c r="F737" s="3">
        <v>307.8858541747577</v>
      </c>
    </row>
    <row r="738" spans="1:6">
      <c r="A738">
        <v>20</v>
      </c>
      <c r="B738">
        <v>-89.805999999999997</v>
      </c>
      <c r="C738">
        <v>1024</v>
      </c>
      <c r="D738">
        <v>200000</v>
      </c>
      <c r="E738">
        <v>267</v>
      </c>
      <c r="F738" s="3">
        <v>266.51092765012407</v>
      </c>
    </row>
    <row r="739" spans="1:6">
      <c r="A739">
        <v>21</v>
      </c>
      <c r="B739">
        <v>-89.691000000000003</v>
      </c>
      <c r="C739">
        <v>1024</v>
      </c>
      <c r="D739">
        <v>200000</v>
      </c>
      <c r="E739">
        <v>228</v>
      </c>
      <c r="F739" s="3">
        <v>222.55566267140136</v>
      </c>
    </row>
    <row r="740" spans="1:6">
      <c r="A740">
        <v>22</v>
      </c>
      <c r="B740">
        <v>-89.576999999999998</v>
      </c>
      <c r="C740">
        <v>1024</v>
      </c>
      <c r="D740">
        <v>200000</v>
      </c>
      <c r="E740">
        <v>170</v>
      </c>
      <c r="F740" s="3">
        <v>183.36053890550858</v>
      </c>
    </row>
    <row r="741" spans="1:6">
      <c r="A741">
        <v>23</v>
      </c>
      <c r="B741">
        <v>-89.457999999999998</v>
      </c>
      <c r="C741">
        <v>1024</v>
      </c>
      <c r="D741">
        <v>200000</v>
      </c>
      <c r="E741">
        <v>160</v>
      </c>
      <c r="F741" s="3">
        <v>151.00144840369825</v>
      </c>
    </row>
    <row r="742" spans="1:6">
      <c r="A742">
        <v>24</v>
      </c>
      <c r="B742">
        <v>-89.341999999999999</v>
      </c>
      <c r="C742">
        <v>1024</v>
      </c>
      <c r="D742">
        <v>200000</v>
      </c>
      <c r="E742">
        <v>125</v>
      </c>
      <c r="F742" s="3">
        <v>128.83341562483415</v>
      </c>
    </row>
    <row r="743" spans="1:6">
      <c r="A743">
        <v>25</v>
      </c>
      <c r="B743">
        <v>-89.234999999999999</v>
      </c>
      <c r="C743">
        <v>1024</v>
      </c>
      <c r="D743">
        <v>200000</v>
      </c>
      <c r="E743">
        <v>113</v>
      </c>
      <c r="F743" s="3">
        <v>115.65716021264289</v>
      </c>
    </row>
    <row r="744" spans="1:6">
      <c r="A744">
        <v>26</v>
      </c>
      <c r="B744">
        <v>-89.13</v>
      </c>
      <c r="C744">
        <v>1024</v>
      </c>
      <c r="D744">
        <v>200000</v>
      </c>
      <c r="E744">
        <v>119</v>
      </c>
      <c r="F744" s="3">
        <v>107.9280811359699</v>
      </c>
    </row>
    <row r="745" spans="1:6">
      <c r="A745">
        <v>27</v>
      </c>
      <c r="B745">
        <v>-89.016000000000005</v>
      </c>
      <c r="C745">
        <v>1024</v>
      </c>
      <c r="D745">
        <v>200000</v>
      </c>
      <c r="E745">
        <v>111</v>
      </c>
      <c r="F745" s="3">
        <v>103.51797876059773</v>
      </c>
    </row>
    <row r="746" spans="1:6">
      <c r="A746">
        <v>28</v>
      </c>
      <c r="B746">
        <v>-88.896000000000001</v>
      </c>
      <c r="C746">
        <v>1024</v>
      </c>
      <c r="D746">
        <v>200000</v>
      </c>
      <c r="E746">
        <v>107</v>
      </c>
      <c r="F746" s="3">
        <v>101.58062441803651</v>
      </c>
    </row>
    <row r="747" spans="1:6">
      <c r="A747">
        <v>29</v>
      </c>
      <c r="B747">
        <v>-88.790999999999997</v>
      </c>
      <c r="C747">
        <v>1024</v>
      </c>
      <c r="D747">
        <v>200000</v>
      </c>
      <c r="E747">
        <v>114</v>
      </c>
      <c r="F747" s="3">
        <v>101.12259304744417</v>
      </c>
    </row>
    <row r="748" spans="1:6">
      <c r="A748">
        <v>30</v>
      </c>
      <c r="B748">
        <v>-88.671999999999997</v>
      </c>
      <c r="C748">
        <v>1024</v>
      </c>
      <c r="D748">
        <v>200000</v>
      </c>
      <c r="E748">
        <v>108</v>
      </c>
      <c r="F748" s="3">
        <v>101.28569700699556</v>
      </c>
    </row>
    <row r="749" spans="1:6">
      <c r="A749">
        <v>31</v>
      </c>
      <c r="B749">
        <v>-88.56</v>
      </c>
      <c r="C749">
        <v>1024</v>
      </c>
      <c r="D749">
        <v>200000</v>
      </c>
      <c r="E749">
        <v>85</v>
      </c>
      <c r="F749" s="3">
        <v>101.7406809696803</v>
      </c>
    </row>
    <row r="750" spans="1:6">
      <c r="A750">
        <v>32</v>
      </c>
      <c r="B750">
        <v>-88.451999999999998</v>
      </c>
      <c r="C750">
        <v>1024</v>
      </c>
      <c r="D750">
        <v>200000</v>
      </c>
      <c r="E750">
        <v>90</v>
      </c>
      <c r="F750" s="3">
        <v>102.29296310881408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23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75</v>
      </c>
      <c r="B768" t="s">
        <v>54</v>
      </c>
      <c r="C768" t="s">
        <v>57</v>
      </c>
      <c r="D768" t="s">
        <v>74</v>
      </c>
      <c r="E768" t="s">
        <v>73</v>
      </c>
      <c r="F768" t="s">
        <v>125</v>
      </c>
    </row>
    <row r="769" spans="1:10">
      <c r="A769">
        <v>1</v>
      </c>
      <c r="B769">
        <v>-91.947999999999993</v>
      </c>
      <c r="C769">
        <v>2059</v>
      </c>
      <c r="D769">
        <v>400000</v>
      </c>
      <c r="E769">
        <v>146</v>
      </c>
      <c r="F769" s="3">
        <v>166.82655018192776</v>
      </c>
      <c r="J769" t="s">
        <v>151</v>
      </c>
    </row>
    <row r="770" spans="1:10">
      <c r="A770">
        <v>2</v>
      </c>
      <c r="B770">
        <v>-91.838999999999999</v>
      </c>
      <c r="C770">
        <v>2059</v>
      </c>
      <c r="D770">
        <v>400000</v>
      </c>
      <c r="E770">
        <v>143</v>
      </c>
      <c r="F770" s="3">
        <v>167.97142392306972</v>
      </c>
    </row>
    <row r="771" spans="1:10">
      <c r="A771">
        <v>3</v>
      </c>
      <c r="B771">
        <v>-91.724000000000004</v>
      </c>
      <c r="C771">
        <v>2059</v>
      </c>
      <c r="D771">
        <v>400000</v>
      </c>
      <c r="E771">
        <v>144</v>
      </c>
      <c r="F771" s="3">
        <v>169.32976858474171</v>
      </c>
    </row>
    <row r="772" spans="1:10">
      <c r="A772">
        <v>4</v>
      </c>
      <c r="B772">
        <v>-91.611999999999995</v>
      </c>
      <c r="C772">
        <v>2059</v>
      </c>
      <c r="D772">
        <v>400000</v>
      </c>
      <c r="E772">
        <v>189</v>
      </c>
      <c r="F772" s="3">
        <v>171.06143474893659</v>
      </c>
    </row>
    <row r="773" spans="1:10">
      <c r="A773">
        <v>5</v>
      </c>
      <c r="B773">
        <v>-91.5</v>
      </c>
      <c r="C773">
        <v>2059</v>
      </c>
      <c r="D773">
        <v>400000</v>
      </c>
      <c r="E773">
        <v>204</v>
      </c>
      <c r="F773" s="3">
        <v>173.80009761070957</v>
      </c>
    </row>
    <row r="774" spans="1:10">
      <c r="A774">
        <v>6</v>
      </c>
      <c r="B774">
        <v>-91.394000000000005</v>
      </c>
      <c r="C774">
        <v>2059</v>
      </c>
      <c r="D774">
        <v>400000</v>
      </c>
      <c r="E774">
        <v>190</v>
      </c>
      <c r="F774" s="3">
        <v>178.43007292040014</v>
      </c>
    </row>
    <row r="775" spans="1:10">
      <c r="A775">
        <v>7</v>
      </c>
      <c r="B775">
        <v>-91.281000000000006</v>
      </c>
      <c r="C775">
        <v>2059</v>
      </c>
      <c r="D775">
        <v>400000</v>
      </c>
      <c r="E775">
        <v>204</v>
      </c>
      <c r="F775" s="3">
        <v>187.7003936140828</v>
      </c>
    </row>
    <row r="776" spans="1:10">
      <c r="A776">
        <v>8</v>
      </c>
      <c r="B776">
        <v>-91.165000000000006</v>
      </c>
      <c r="C776">
        <v>2059</v>
      </c>
      <c r="D776">
        <v>400000</v>
      </c>
      <c r="E776">
        <v>258</v>
      </c>
      <c r="F776" s="3">
        <v>205.52623975268654</v>
      </c>
    </row>
    <row r="777" spans="1:10">
      <c r="A777">
        <v>9</v>
      </c>
      <c r="B777">
        <v>-91.049000000000007</v>
      </c>
      <c r="C777">
        <v>2059</v>
      </c>
      <c r="D777">
        <v>400000</v>
      </c>
      <c r="E777">
        <v>259</v>
      </c>
      <c r="F777" s="3">
        <v>236.72968803471082</v>
      </c>
    </row>
    <row r="778" spans="1:10">
      <c r="A778">
        <v>10</v>
      </c>
      <c r="B778">
        <v>-90.933999999999997</v>
      </c>
      <c r="C778">
        <v>2059</v>
      </c>
      <c r="D778">
        <v>400000</v>
      </c>
      <c r="E778">
        <v>313</v>
      </c>
      <c r="F778" s="3">
        <v>285.69121030267149</v>
      </c>
    </row>
    <row r="779" spans="1:10">
      <c r="A779">
        <v>11</v>
      </c>
      <c r="B779">
        <v>-90.823999999999998</v>
      </c>
      <c r="C779">
        <v>2059</v>
      </c>
      <c r="D779">
        <v>400000</v>
      </c>
      <c r="E779">
        <v>333</v>
      </c>
      <c r="F779" s="3">
        <v>351.42398374079443</v>
      </c>
    </row>
    <row r="780" spans="1:10">
      <c r="A780">
        <v>12</v>
      </c>
      <c r="B780">
        <v>-90.709000000000003</v>
      </c>
      <c r="C780">
        <v>2059</v>
      </c>
      <c r="D780">
        <v>400000</v>
      </c>
      <c r="E780">
        <v>406</v>
      </c>
      <c r="F780" s="3">
        <v>436.8751833030297</v>
      </c>
    </row>
    <row r="781" spans="1:10">
      <c r="A781">
        <v>13</v>
      </c>
      <c r="B781">
        <v>-90.594999999999999</v>
      </c>
      <c r="C781">
        <v>2059</v>
      </c>
      <c r="D781">
        <v>400000</v>
      </c>
      <c r="E781">
        <v>498</v>
      </c>
      <c r="F781" s="3">
        <v>528.3791691229975</v>
      </c>
    </row>
    <row r="782" spans="1:10">
      <c r="A782">
        <v>14</v>
      </c>
      <c r="B782">
        <v>-90.486999999999995</v>
      </c>
      <c r="C782">
        <v>2059</v>
      </c>
      <c r="D782">
        <v>400000</v>
      </c>
      <c r="E782">
        <v>589</v>
      </c>
      <c r="F782" s="3">
        <v>606.58213462447839</v>
      </c>
    </row>
    <row r="783" spans="1:10">
      <c r="A783">
        <v>15</v>
      </c>
      <c r="B783">
        <v>-90.372</v>
      </c>
      <c r="C783">
        <v>2059</v>
      </c>
      <c r="D783">
        <v>400000</v>
      </c>
      <c r="E783">
        <v>686</v>
      </c>
      <c r="F783" s="3">
        <v>663.19328040936341</v>
      </c>
    </row>
    <row r="784" spans="1:10">
      <c r="A784">
        <v>16</v>
      </c>
      <c r="B784">
        <v>-90.256</v>
      </c>
      <c r="C784">
        <v>2059</v>
      </c>
      <c r="D784">
        <v>400000</v>
      </c>
      <c r="E784">
        <v>691</v>
      </c>
      <c r="F784" s="3">
        <v>678.54786350917686</v>
      </c>
    </row>
    <row r="785" spans="1:6">
      <c r="A785">
        <v>17</v>
      </c>
      <c r="B785">
        <v>-90.14</v>
      </c>
      <c r="C785">
        <v>2059</v>
      </c>
      <c r="D785">
        <v>400000</v>
      </c>
      <c r="E785">
        <v>667</v>
      </c>
      <c r="F785" s="3">
        <v>648.15950955705989</v>
      </c>
    </row>
    <row r="786" spans="1:6">
      <c r="A786">
        <v>18</v>
      </c>
      <c r="B786">
        <v>-90.025000000000006</v>
      </c>
      <c r="C786">
        <v>2059</v>
      </c>
      <c r="D786">
        <v>400000</v>
      </c>
      <c r="E786">
        <v>602</v>
      </c>
      <c r="F786" s="3">
        <v>581.17188429366911</v>
      </c>
    </row>
    <row r="787" spans="1:6">
      <c r="A787">
        <v>19</v>
      </c>
      <c r="B787">
        <v>-89.918999999999997</v>
      </c>
      <c r="C787">
        <v>2059</v>
      </c>
      <c r="D787">
        <v>400000</v>
      </c>
      <c r="E787">
        <v>522</v>
      </c>
      <c r="F787" s="3">
        <v>501.24585453787171</v>
      </c>
    </row>
    <row r="788" spans="1:6">
      <c r="A788">
        <v>20</v>
      </c>
      <c r="B788">
        <v>-89.805999999999997</v>
      </c>
      <c r="C788">
        <v>2059</v>
      </c>
      <c r="D788">
        <v>400000</v>
      </c>
      <c r="E788">
        <v>398</v>
      </c>
      <c r="F788" s="3">
        <v>413.63525446462216</v>
      </c>
    </row>
    <row r="789" spans="1:6">
      <c r="A789">
        <v>21</v>
      </c>
      <c r="B789">
        <v>-89.691000000000003</v>
      </c>
      <c r="C789">
        <v>2059</v>
      </c>
      <c r="D789">
        <v>400000</v>
      </c>
      <c r="E789">
        <v>313</v>
      </c>
      <c r="F789" s="3">
        <v>335.91663261911657</v>
      </c>
    </row>
    <row r="790" spans="1:6">
      <c r="A790">
        <v>22</v>
      </c>
      <c r="B790">
        <v>-89.576999999999998</v>
      </c>
      <c r="C790">
        <v>2059</v>
      </c>
      <c r="D790">
        <v>400000</v>
      </c>
      <c r="E790">
        <v>266</v>
      </c>
      <c r="F790" s="3">
        <v>277.67523696879817</v>
      </c>
    </row>
    <row r="791" spans="1:6">
      <c r="A791">
        <v>23</v>
      </c>
      <c r="B791">
        <v>-89.457999999999998</v>
      </c>
      <c r="C791">
        <v>2059</v>
      </c>
      <c r="D791">
        <v>400000</v>
      </c>
      <c r="E791">
        <v>236</v>
      </c>
      <c r="F791" s="3">
        <v>237.58947309336858</v>
      </c>
    </row>
    <row r="792" spans="1:6">
      <c r="A792">
        <v>24</v>
      </c>
      <c r="B792">
        <v>-89.341999999999999</v>
      </c>
      <c r="C792">
        <v>2059</v>
      </c>
      <c r="D792">
        <v>400000</v>
      </c>
      <c r="E792">
        <v>209</v>
      </c>
      <c r="F792" s="3">
        <v>215.08368765250995</v>
      </c>
    </row>
    <row r="793" spans="1:6">
      <c r="A793">
        <v>25</v>
      </c>
      <c r="B793">
        <v>-89.234999999999999</v>
      </c>
      <c r="C793">
        <v>2059</v>
      </c>
      <c r="D793">
        <v>400000</v>
      </c>
      <c r="E793">
        <v>219</v>
      </c>
      <c r="F793" s="3">
        <v>204.3116793627145</v>
      </c>
    </row>
    <row r="794" spans="1:6">
      <c r="A794">
        <v>26</v>
      </c>
      <c r="B794">
        <v>-89.13</v>
      </c>
      <c r="C794">
        <v>2059</v>
      </c>
      <c r="D794">
        <v>400000</v>
      </c>
      <c r="E794">
        <v>192</v>
      </c>
      <c r="F794" s="3">
        <v>199.43309816839837</v>
      </c>
    </row>
    <row r="795" spans="1:6">
      <c r="A795">
        <v>27</v>
      </c>
      <c r="B795">
        <v>-89.016000000000005</v>
      </c>
      <c r="C795">
        <v>2059</v>
      </c>
      <c r="D795">
        <v>400000</v>
      </c>
      <c r="E795">
        <v>181</v>
      </c>
      <c r="F795" s="3">
        <v>197.62841457037405</v>
      </c>
    </row>
    <row r="796" spans="1:6">
      <c r="A796">
        <v>28</v>
      </c>
      <c r="B796">
        <v>-88.896000000000001</v>
      </c>
      <c r="C796">
        <v>2059</v>
      </c>
      <c r="D796">
        <v>400000</v>
      </c>
      <c r="E796">
        <v>211</v>
      </c>
      <c r="F796" s="3">
        <v>197.60964735687281</v>
      </c>
    </row>
    <row r="797" spans="1:6">
      <c r="A797">
        <v>29</v>
      </c>
      <c r="B797">
        <v>-88.790999999999997</v>
      </c>
      <c r="C797">
        <v>2059</v>
      </c>
      <c r="D797">
        <v>400000</v>
      </c>
      <c r="E797">
        <v>201</v>
      </c>
      <c r="F797" s="3">
        <v>198.26665786502156</v>
      </c>
    </row>
    <row r="798" spans="1:6">
      <c r="A798">
        <v>30</v>
      </c>
      <c r="B798">
        <v>-88.671999999999997</v>
      </c>
      <c r="C798">
        <v>2059</v>
      </c>
      <c r="D798">
        <v>400000</v>
      </c>
      <c r="E798">
        <v>179</v>
      </c>
      <c r="F798" s="3">
        <v>199.2982828163039</v>
      </c>
    </row>
    <row r="799" spans="1:6">
      <c r="A799">
        <v>31</v>
      </c>
      <c r="B799">
        <v>-88.56</v>
      </c>
      <c r="C799">
        <v>2059</v>
      </c>
      <c r="D799">
        <v>400000</v>
      </c>
      <c r="E799">
        <v>192</v>
      </c>
      <c r="F799" s="3">
        <v>200.36716310005488</v>
      </c>
    </row>
    <row r="800" spans="1:6">
      <c r="A800">
        <v>32</v>
      </c>
      <c r="B800">
        <v>-88.451999999999998</v>
      </c>
      <c r="C800">
        <v>2059</v>
      </c>
      <c r="D800">
        <v>400000</v>
      </c>
      <c r="E800">
        <v>233</v>
      </c>
      <c r="F800" s="3">
        <v>201.4257457077513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75</v>
      </c>
      <c r="B818" t="s">
        <v>54</v>
      </c>
      <c r="C818" t="s">
        <v>57</v>
      </c>
      <c r="D818" t="s">
        <v>74</v>
      </c>
      <c r="E818" t="s">
        <v>73</v>
      </c>
      <c r="F818" t="s">
        <v>125</v>
      </c>
    </row>
    <row r="819" spans="1:10">
      <c r="A819">
        <v>1</v>
      </c>
      <c r="B819">
        <v>-91.947999999999993</v>
      </c>
      <c r="C819">
        <v>1034</v>
      </c>
      <c r="D819">
        <v>200000</v>
      </c>
      <c r="E819">
        <v>73</v>
      </c>
      <c r="F819" s="3">
        <v>73.3391446920634</v>
      </c>
      <c r="J819" t="s">
        <v>152</v>
      </c>
    </row>
    <row r="820" spans="1:10">
      <c r="A820">
        <v>2</v>
      </c>
      <c r="B820">
        <v>-91.838999999999999</v>
      </c>
      <c r="C820">
        <v>1034</v>
      </c>
      <c r="D820">
        <v>200000</v>
      </c>
      <c r="E820">
        <v>61</v>
      </c>
      <c r="F820" s="3">
        <v>74.382259524846361</v>
      </c>
    </row>
    <row r="821" spans="1:10">
      <c r="A821">
        <v>3</v>
      </c>
      <c r="B821">
        <v>-91.724000000000004</v>
      </c>
      <c r="C821">
        <v>1034</v>
      </c>
      <c r="D821">
        <v>200000</v>
      </c>
      <c r="E821">
        <v>75</v>
      </c>
      <c r="F821" s="3">
        <v>75.570595192734928</v>
      </c>
    </row>
    <row r="822" spans="1:10">
      <c r="A822">
        <v>4</v>
      </c>
      <c r="B822">
        <v>-91.611999999999995</v>
      </c>
      <c r="C822">
        <v>1034</v>
      </c>
      <c r="D822">
        <v>200000</v>
      </c>
      <c r="E822">
        <v>69</v>
      </c>
      <c r="F822" s="3">
        <v>76.938024036033994</v>
      </c>
    </row>
    <row r="823" spans="1:10">
      <c r="A823">
        <v>5</v>
      </c>
      <c r="B823">
        <v>-91.5</v>
      </c>
      <c r="C823">
        <v>1034</v>
      </c>
      <c r="D823">
        <v>200000</v>
      </c>
      <c r="E823">
        <v>82</v>
      </c>
      <c r="F823" s="3">
        <v>78.769326540308825</v>
      </c>
    </row>
    <row r="824" spans="1:10">
      <c r="A824">
        <v>6</v>
      </c>
      <c r="B824">
        <v>-91.394000000000005</v>
      </c>
      <c r="C824">
        <v>1034</v>
      </c>
      <c r="D824">
        <v>200000</v>
      </c>
      <c r="E824">
        <v>86</v>
      </c>
      <c r="F824" s="3">
        <v>81.361655033165874</v>
      </c>
    </row>
    <row r="825" spans="1:10">
      <c r="A825">
        <v>7</v>
      </c>
      <c r="B825">
        <v>-91.281000000000006</v>
      </c>
      <c r="C825">
        <v>1034</v>
      </c>
      <c r="D825">
        <v>200000</v>
      </c>
      <c r="E825">
        <v>110</v>
      </c>
      <c r="F825" s="3">
        <v>85.827230926612273</v>
      </c>
    </row>
    <row r="826" spans="1:10">
      <c r="A826">
        <v>8</v>
      </c>
      <c r="B826">
        <v>-91.165000000000006</v>
      </c>
      <c r="C826">
        <v>1034</v>
      </c>
      <c r="D826">
        <v>200000</v>
      </c>
      <c r="E826">
        <v>100</v>
      </c>
      <c r="F826" s="3">
        <v>93.511249764037089</v>
      </c>
    </row>
    <row r="827" spans="1:10">
      <c r="A827">
        <v>9</v>
      </c>
      <c r="B827">
        <v>-91.049000000000007</v>
      </c>
      <c r="C827">
        <v>1034</v>
      </c>
      <c r="D827">
        <v>200000</v>
      </c>
      <c r="E827">
        <v>117</v>
      </c>
      <c r="F827" s="3">
        <v>106.04961144117004</v>
      </c>
    </row>
    <row r="828" spans="1:10">
      <c r="A828">
        <v>10</v>
      </c>
      <c r="B828">
        <v>-90.933999999999997</v>
      </c>
      <c r="C828">
        <v>1034</v>
      </c>
      <c r="D828">
        <v>200000</v>
      </c>
      <c r="E828">
        <v>136</v>
      </c>
      <c r="F828" s="3">
        <v>125.04452787082207</v>
      </c>
    </row>
    <row r="829" spans="1:10">
      <c r="A829">
        <v>11</v>
      </c>
      <c r="B829">
        <v>-90.823999999999998</v>
      </c>
      <c r="C829">
        <v>1034</v>
      </c>
      <c r="D829">
        <v>200000</v>
      </c>
      <c r="E829">
        <v>155</v>
      </c>
      <c r="F829" s="3">
        <v>150.43716624487502</v>
      </c>
    </row>
    <row r="830" spans="1:10">
      <c r="A830">
        <v>12</v>
      </c>
      <c r="B830">
        <v>-90.709000000000003</v>
      </c>
      <c r="C830">
        <v>1034</v>
      </c>
      <c r="D830">
        <v>200000</v>
      </c>
      <c r="E830">
        <v>179</v>
      </c>
      <c r="F830" s="3">
        <v>184.339952734599</v>
      </c>
    </row>
    <row r="831" spans="1:10">
      <c r="A831">
        <v>13</v>
      </c>
      <c r="B831">
        <v>-90.594999999999999</v>
      </c>
      <c r="C831">
        <v>1034</v>
      </c>
      <c r="D831">
        <v>200000</v>
      </c>
      <c r="E831">
        <v>212</v>
      </c>
      <c r="F831" s="3">
        <v>223.10198306115726</v>
      </c>
    </row>
    <row r="832" spans="1:10">
      <c r="A832">
        <v>14</v>
      </c>
      <c r="B832">
        <v>-90.486999999999995</v>
      </c>
      <c r="C832">
        <v>1034</v>
      </c>
      <c r="D832">
        <v>200000</v>
      </c>
      <c r="E832">
        <v>233</v>
      </c>
      <c r="F832" s="3">
        <v>260.45054499905194</v>
      </c>
    </row>
    <row r="833" spans="1:6">
      <c r="A833">
        <v>15</v>
      </c>
      <c r="B833">
        <v>-90.372</v>
      </c>
      <c r="C833">
        <v>1034</v>
      </c>
      <c r="D833">
        <v>200000</v>
      </c>
      <c r="E833">
        <v>306</v>
      </c>
      <c r="F833" s="3">
        <v>294.92782382524911</v>
      </c>
    </row>
    <row r="834" spans="1:6">
      <c r="A834">
        <v>16</v>
      </c>
      <c r="B834">
        <v>-90.256</v>
      </c>
      <c r="C834">
        <v>1034</v>
      </c>
      <c r="D834">
        <v>200000</v>
      </c>
      <c r="E834">
        <v>328</v>
      </c>
      <c r="F834" s="3">
        <v>317.79880828531884</v>
      </c>
    </row>
    <row r="835" spans="1:6">
      <c r="A835">
        <v>17</v>
      </c>
      <c r="B835">
        <v>-90.14</v>
      </c>
      <c r="C835">
        <v>1034</v>
      </c>
      <c r="D835">
        <v>200000</v>
      </c>
      <c r="E835">
        <v>309</v>
      </c>
      <c r="F835" s="3">
        <v>324.04098778943728</v>
      </c>
    </row>
    <row r="836" spans="1:6">
      <c r="A836">
        <v>18</v>
      </c>
      <c r="B836">
        <v>-90.025000000000006</v>
      </c>
      <c r="C836">
        <v>1034</v>
      </c>
      <c r="D836">
        <v>200000</v>
      </c>
      <c r="E836">
        <v>332</v>
      </c>
      <c r="F836" s="3">
        <v>312.66461272470542</v>
      </c>
    </row>
    <row r="837" spans="1:6">
      <c r="A837">
        <v>19</v>
      </c>
      <c r="B837">
        <v>-89.918999999999997</v>
      </c>
      <c r="C837">
        <v>1034</v>
      </c>
      <c r="D837">
        <v>200000</v>
      </c>
      <c r="E837">
        <v>294</v>
      </c>
      <c r="F837" s="3">
        <v>288.96927264003835</v>
      </c>
    </row>
    <row r="838" spans="1:6">
      <c r="A838">
        <v>20</v>
      </c>
      <c r="B838">
        <v>-89.805999999999997</v>
      </c>
      <c r="C838">
        <v>1034</v>
      </c>
      <c r="D838">
        <v>200000</v>
      </c>
      <c r="E838">
        <v>272</v>
      </c>
      <c r="F838" s="3">
        <v>254.73401458702045</v>
      </c>
    </row>
    <row r="839" spans="1:6">
      <c r="A839">
        <v>21</v>
      </c>
      <c r="B839">
        <v>-89.691000000000003</v>
      </c>
      <c r="C839">
        <v>1034</v>
      </c>
      <c r="D839">
        <v>200000</v>
      </c>
      <c r="E839">
        <v>212</v>
      </c>
      <c r="F839" s="3">
        <v>216.70825056946146</v>
      </c>
    </row>
    <row r="840" spans="1:6">
      <c r="A840">
        <v>22</v>
      </c>
      <c r="B840">
        <v>-89.576999999999998</v>
      </c>
      <c r="C840">
        <v>1034</v>
      </c>
      <c r="D840">
        <v>200000</v>
      </c>
      <c r="E840">
        <v>186</v>
      </c>
      <c r="F840" s="3">
        <v>181.55322940153104</v>
      </c>
    </row>
    <row r="841" spans="1:6">
      <c r="A841">
        <v>23</v>
      </c>
      <c r="B841">
        <v>-89.457999999999998</v>
      </c>
      <c r="C841">
        <v>1034</v>
      </c>
      <c r="D841">
        <v>200000</v>
      </c>
      <c r="E841">
        <v>129</v>
      </c>
      <c r="F841" s="3">
        <v>151.56090180815698</v>
      </c>
    </row>
    <row r="842" spans="1:6">
      <c r="A842">
        <v>24</v>
      </c>
      <c r="B842">
        <v>-89.341999999999999</v>
      </c>
      <c r="C842">
        <v>1034</v>
      </c>
      <c r="D842">
        <v>200000</v>
      </c>
      <c r="E842">
        <v>149</v>
      </c>
      <c r="F842" s="3">
        <v>130.37531846406566</v>
      </c>
    </row>
    <row r="843" spans="1:6">
      <c r="A843">
        <v>25</v>
      </c>
      <c r="B843">
        <v>-89.234999999999999</v>
      </c>
      <c r="C843">
        <v>1034</v>
      </c>
      <c r="D843">
        <v>200000</v>
      </c>
      <c r="E843">
        <v>114</v>
      </c>
      <c r="F843" s="3">
        <v>117.45086875327277</v>
      </c>
    </row>
    <row r="844" spans="1:6">
      <c r="A844">
        <v>26</v>
      </c>
      <c r="B844">
        <v>-89.13</v>
      </c>
      <c r="C844">
        <v>1034</v>
      </c>
      <c r="D844">
        <v>200000</v>
      </c>
      <c r="E844">
        <v>94</v>
      </c>
      <c r="F844" s="3">
        <v>109.72568265364394</v>
      </c>
    </row>
    <row r="845" spans="1:6">
      <c r="A845">
        <v>27</v>
      </c>
      <c r="B845">
        <v>-89.016000000000005</v>
      </c>
      <c r="C845">
        <v>1034</v>
      </c>
      <c r="D845">
        <v>200000</v>
      </c>
      <c r="E845">
        <v>96</v>
      </c>
      <c r="F845" s="3">
        <v>105.29789568098626</v>
      </c>
    </row>
    <row r="846" spans="1:6">
      <c r="A846">
        <v>28</v>
      </c>
      <c r="B846">
        <v>-88.896000000000001</v>
      </c>
      <c r="C846">
        <v>1034</v>
      </c>
      <c r="D846">
        <v>200000</v>
      </c>
      <c r="E846">
        <v>93</v>
      </c>
      <c r="F846" s="3">
        <v>103.44401050097208</v>
      </c>
    </row>
    <row r="847" spans="1:6">
      <c r="A847">
        <v>29</v>
      </c>
      <c r="B847">
        <v>-88.790999999999997</v>
      </c>
      <c r="C847">
        <v>1034</v>
      </c>
      <c r="D847">
        <v>200000</v>
      </c>
      <c r="E847">
        <v>111</v>
      </c>
      <c r="F847" s="3">
        <v>103.16256819112307</v>
      </c>
    </row>
    <row r="848" spans="1:6">
      <c r="A848">
        <v>30</v>
      </c>
      <c r="B848">
        <v>-88.671999999999997</v>
      </c>
      <c r="C848">
        <v>1034</v>
      </c>
      <c r="D848">
        <v>200000</v>
      </c>
      <c r="E848">
        <v>101</v>
      </c>
      <c r="F848" s="3">
        <v>103.61657923088603</v>
      </c>
    </row>
    <row r="849" spans="1:6">
      <c r="A849">
        <v>31</v>
      </c>
      <c r="B849">
        <v>-88.56</v>
      </c>
      <c r="C849">
        <v>1034</v>
      </c>
      <c r="D849">
        <v>200000</v>
      </c>
      <c r="E849">
        <v>119</v>
      </c>
      <c r="F849" s="3">
        <v>104.4008548326676</v>
      </c>
    </row>
    <row r="850" spans="1:6">
      <c r="A850">
        <v>32</v>
      </c>
      <c r="B850">
        <v>-88.451999999999998</v>
      </c>
      <c r="C850">
        <v>1034</v>
      </c>
      <c r="D850">
        <v>200000</v>
      </c>
      <c r="E850">
        <v>116</v>
      </c>
      <c r="F850" s="3">
        <v>105.2980185853004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75</v>
      </c>
      <c r="B868" t="s">
        <v>54</v>
      </c>
      <c r="C868" t="s">
        <v>57</v>
      </c>
      <c r="D868" t="s">
        <v>74</v>
      </c>
      <c r="E868" t="s">
        <v>73</v>
      </c>
      <c r="F868" t="s">
        <v>125</v>
      </c>
    </row>
    <row r="869" spans="1:10">
      <c r="A869">
        <v>1</v>
      </c>
      <c r="B869">
        <v>-91.947999999999993</v>
      </c>
      <c r="C869">
        <v>1040</v>
      </c>
      <c r="D869">
        <v>200000</v>
      </c>
      <c r="E869">
        <v>72</v>
      </c>
      <c r="F869" s="3">
        <v>81.623960454437096</v>
      </c>
      <c r="J869" t="s">
        <v>153</v>
      </c>
    </row>
    <row r="870" spans="1:10">
      <c r="A870">
        <v>2</v>
      </c>
      <c r="B870">
        <v>-91.838999999999999</v>
      </c>
      <c r="C870">
        <v>1040</v>
      </c>
      <c r="D870">
        <v>200000</v>
      </c>
      <c r="E870">
        <v>96</v>
      </c>
      <c r="F870" s="3">
        <v>82.602537841065129</v>
      </c>
    </row>
    <row r="871" spans="1:10">
      <c r="A871">
        <v>3</v>
      </c>
      <c r="B871">
        <v>-91.724000000000004</v>
      </c>
      <c r="C871">
        <v>1040</v>
      </c>
      <c r="D871">
        <v>200000</v>
      </c>
      <c r="E871">
        <v>70</v>
      </c>
      <c r="F871" s="3">
        <v>83.661893325469038</v>
      </c>
    </row>
    <row r="872" spans="1:10">
      <c r="A872">
        <v>4</v>
      </c>
      <c r="B872">
        <v>-91.611999999999995</v>
      </c>
      <c r="C872">
        <v>1040</v>
      </c>
      <c r="D872">
        <v>200000</v>
      </c>
      <c r="E872">
        <v>71</v>
      </c>
      <c r="F872" s="3">
        <v>84.771296816271516</v>
      </c>
    </row>
    <row r="873" spans="1:10">
      <c r="A873">
        <v>5</v>
      </c>
      <c r="B873">
        <v>-91.5</v>
      </c>
      <c r="C873">
        <v>1040</v>
      </c>
      <c r="D873">
        <v>200000</v>
      </c>
      <c r="E873">
        <v>94</v>
      </c>
      <c r="F873" s="3">
        <v>86.084706001222997</v>
      </c>
    </row>
    <row r="874" spans="1:10">
      <c r="A874">
        <v>6</v>
      </c>
      <c r="B874">
        <v>-91.394000000000005</v>
      </c>
      <c r="C874">
        <v>1040</v>
      </c>
      <c r="D874">
        <v>200000</v>
      </c>
      <c r="E874">
        <v>110</v>
      </c>
      <c r="F874" s="3">
        <v>87.76865296997039</v>
      </c>
    </row>
    <row r="875" spans="1:10">
      <c r="A875">
        <v>7</v>
      </c>
      <c r="B875">
        <v>-91.281000000000006</v>
      </c>
      <c r="C875">
        <v>1040</v>
      </c>
      <c r="D875">
        <v>200000</v>
      </c>
      <c r="E875">
        <v>103</v>
      </c>
      <c r="F875" s="3">
        <v>90.570790709632575</v>
      </c>
    </row>
    <row r="876" spans="1:10">
      <c r="A876">
        <v>8</v>
      </c>
      <c r="B876">
        <v>-91.165000000000006</v>
      </c>
      <c r="C876">
        <v>1040</v>
      </c>
      <c r="D876">
        <v>200000</v>
      </c>
      <c r="E876">
        <v>102</v>
      </c>
      <c r="F876" s="3">
        <v>95.536735895865391</v>
      </c>
    </row>
    <row r="877" spans="1:10">
      <c r="A877">
        <v>9</v>
      </c>
      <c r="B877">
        <v>-91.049000000000007</v>
      </c>
      <c r="C877">
        <v>1040</v>
      </c>
      <c r="D877">
        <v>200000</v>
      </c>
      <c r="E877">
        <v>100</v>
      </c>
      <c r="F877" s="3">
        <v>104.18657523530429</v>
      </c>
    </row>
    <row r="878" spans="1:10">
      <c r="A878">
        <v>10</v>
      </c>
      <c r="B878">
        <v>-90.933999999999997</v>
      </c>
      <c r="C878">
        <v>1040</v>
      </c>
      <c r="D878">
        <v>200000</v>
      </c>
      <c r="E878">
        <v>117</v>
      </c>
      <c r="F878" s="3">
        <v>118.29210253440608</v>
      </c>
    </row>
    <row r="879" spans="1:10">
      <c r="A879">
        <v>11</v>
      </c>
      <c r="B879">
        <v>-90.823999999999998</v>
      </c>
      <c r="C879">
        <v>1040</v>
      </c>
      <c r="D879">
        <v>200000</v>
      </c>
      <c r="E879">
        <v>126</v>
      </c>
      <c r="F879" s="3">
        <v>138.44023570319004</v>
      </c>
    </row>
    <row r="880" spans="1:10">
      <c r="A880">
        <v>12</v>
      </c>
      <c r="B880">
        <v>-90.709000000000003</v>
      </c>
      <c r="C880">
        <v>1040</v>
      </c>
      <c r="D880">
        <v>200000</v>
      </c>
      <c r="E880">
        <v>174</v>
      </c>
      <c r="F880" s="3">
        <v>166.84773325596296</v>
      </c>
    </row>
    <row r="881" spans="1:6">
      <c r="A881">
        <v>13</v>
      </c>
      <c r="B881">
        <v>-90.594999999999999</v>
      </c>
      <c r="C881">
        <v>1040</v>
      </c>
      <c r="D881">
        <v>200000</v>
      </c>
      <c r="E881">
        <v>193</v>
      </c>
      <c r="F881" s="3">
        <v>200.62093050664524</v>
      </c>
    </row>
    <row r="882" spans="1:6">
      <c r="A882">
        <v>14</v>
      </c>
      <c r="B882">
        <v>-90.486999999999995</v>
      </c>
      <c r="C882">
        <v>1040</v>
      </c>
      <c r="D882">
        <v>200000</v>
      </c>
      <c r="E882">
        <v>229</v>
      </c>
      <c r="F882" s="3">
        <v>233.76034521073518</v>
      </c>
    </row>
    <row r="883" spans="1:6">
      <c r="A883">
        <v>15</v>
      </c>
      <c r="B883">
        <v>-90.372</v>
      </c>
      <c r="C883">
        <v>1040</v>
      </c>
      <c r="D883">
        <v>200000</v>
      </c>
      <c r="E883">
        <v>295</v>
      </c>
      <c r="F883" s="3">
        <v>264.04219511710153</v>
      </c>
    </row>
    <row r="884" spans="1:6">
      <c r="A884">
        <v>16</v>
      </c>
      <c r="B884">
        <v>-90.256</v>
      </c>
      <c r="C884">
        <v>1040</v>
      </c>
      <c r="D884">
        <v>200000</v>
      </c>
      <c r="E884">
        <v>281</v>
      </c>
      <c r="F884" s="3">
        <v>282.65665418193595</v>
      </c>
    </row>
    <row r="885" spans="1:6">
      <c r="A885">
        <v>17</v>
      </c>
      <c r="B885">
        <v>-90.14</v>
      </c>
      <c r="C885">
        <v>1040</v>
      </c>
      <c r="D885">
        <v>200000</v>
      </c>
      <c r="E885">
        <v>278</v>
      </c>
      <c r="F885" s="3">
        <v>284.75297676552873</v>
      </c>
    </row>
    <row r="886" spans="1:6">
      <c r="A886">
        <v>18</v>
      </c>
      <c r="B886">
        <v>-90.025000000000006</v>
      </c>
      <c r="C886">
        <v>1040</v>
      </c>
      <c r="D886">
        <v>200000</v>
      </c>
      <c r="E886">
        <v>271</v>
      </c>
      <c r="F886" s="3">
        <v>270.2349225955478</v>
      </c>
    </row>
    <row r="887" spans="1:6">
      <c r="A887">
        <v>19</v>
      </c>
      <c r="B887">
        <v>-89.918999999999997</v>
      </c>
      <c r="C887">
        <v>1040</v>
      </c>
      <c r="D887">
        <v>200000</v>
      </c>
      <c r="E887">
        <v>234</v>
      </c>
      <c r="F887" s="3">
        <v>245.60902916817929</v>
      </c>
    </row>
    <row r="888" spans="1:6">
      <c r="A888">
        <v>20</v>
      </c>
      <c r="B888">
        <v>-89.805999999999997</v>
      </c>
      <c r="C888">
        <v>1040</v>
      </c>
      <c r="D888">
        <v>200000</v>
      </c>
      <c r="E888">
        <v>228</v>
      </c>
      <c r="F888" s="3">
        <v>213.40451214553852</v>
      </c>
    </row>
    <row r="889" spans="1:6">
      <c r="A889">
        <v>21</v>
      </c>
      <c r="B889">
        <v>-89.691000000000003</v>
      </c>
      <c r="C889">
        <v>1040</v>
      </c>
      <c r="D889">
        <v>200000</v>
      </c>
      <c r="E889">
        <v>168</v>
      </c>
      <c r="F889" s="3">
        <v>180.81796798520688</v>
      </c>
    </row>
    <row r="890" spans="1:6">
      <c r="A890">
        <v>22</v>
      </c>
      <c r="B890">
        <v>-89.576999999999998</v>
      </c>
      <c r="C890">
        <v>1040</v>
      </c>
      <c r="D890">
        <v>200000</v>
      </c>
      <c r="E890">
        <v>148</v>
      </c>
      <c r="F890" s="3">
        <v>153.57240145552564</v>
      </c>
    </row>
    <row r="891" spans="1:6">
      <c r="A891">
        <v>23</v>
      </c>
      <c r="B891">
        <v>-89.457999999999998</v>
      </c>
      <c r="C891">
        <v>1040</v>
      </c>
      <c r="D891">
        <v>200000</v>
      </c>
      <c r="E891">
        <v>147</v>
      </c>
      <c r="F891" s="3">
        <v>132.8797571768294</v>
      </c>
    </row>
    <row r="892" spans="1:6">
      <c r="A892">
        <v>24</v>
      </c>
      <c r="B892">
        <v>-89.341999999999999</v>
      </c>
      <c r="C892">
        <v>1040</v>
      </c>
      <c r="D892">
        <v>200000</v>
      </c>
      <c r="E892">
        <v>126</v>
      </c>
      <c r="F892" s="3">
        <v>120.15830195425546</v>
      </c>
    </row>
    <row r="893" spans="1:6">
      <c r="A893">
        <v>25</v>
      </c>
      <c r="B893">
        <v>-89.234999999999999</v>
      </c>
      <c r="C893">
        <v>1040</v>
      </c>
      <c r="D893">
        <v>200000</v>
      </c>
      <c r="E893">
        <v>122</v>
      </c>
      <c r="F893" s="3">
        <v>113.5757564536616</v>
      </c>
    </row>
    <row r="894" spans="1:6">
      <c r="A894">
        <v>26</v>
      </c>
      <c r="B894">
        <v>-89.13</v>
      </c>
      <c r="C894">
        <v>1040</v>
      </c>
      <c r="D894">
        <v>200000</v>
      </c>
      <c r="E894">
        <v>100</v>
      </c>
      <c r="F894" s="3">
        <v>110.40715121224127</v>
      </c>
    </row>
    <row r="895" spans="1:6">
      <c r="A895">
        <v>27</v>
      </c>
      <c r="B895">
        <v>-89.016000000000005</v>
      </c>
      <c r="C895">
        <v>1040</v>
      </c>
      <c r="D895">
        <v>200000</v>
      </c>
      <c r="E895">
        <v>135</v>
      </c>
      <c r="F895" s="3">
        <v>109.20455158042387</v>
      </c>
    </row>
    <row r="896" spans="1:6">
      <c r="A896">
        <v>28</v>
      </c>
      <c r="B896">
        <v>-88.896000000000001</v>
      </c>
      <c r="C896">
        <v>1040</v>
      </c>
      <c r="D896">
        <v>200000</v>
      </c>
      <c r="E896">
        <v>113</v>
      </c>
      <c r="F896" s="3">
        <v>109.27118082939739</v>
      </c>
    </row>
    <row r="897" spans="1:6">
      <c r="A897">
        <v>29</v>
      </c>
      <c r="B897">
        <v>-88.790999999999997</v>
      </c>
      <c r="C897">
        <v>1040</v>
      </c>
      <c r="D897">
        <v>200000</v>
      </c>
      <c r="E897">
        <v>112</v>
      </c>
      <c r="F897" s="3">
        <v>109.85653737502672</v>
      </c>
    </row>
    <row r="898" spans="1:6">
      <c r="A898">
        <v>30</v>
      </c>
      <c r="B898">
        <v>-88.671999999999997</v>
      </c>
      <c r="C898">
        <v>1040</v>
      </c>
      <c r="D898">
        <v>200000</v>
      </c>
      <c r="E898">
        <v>117</v>
      </c>
      <c r="F898" s="3">
        <v>110.76788430799995</v>
      </c>
    </row>
    <row r="899" spans="1:6">
      <c r="A899">
        <v>31</v>
      </c>
      <c r="B899">
        <v>-88.56</v>
      </c>
      <c r="C899">
        <v>1040</v>
      </c>
      <c r="D899">
        <v>200000</v>
      </c>
      <c r="E899">
        <v>98</v>
      </c>
      <c r="F899" s="3">
        <v>111.71854629889572</v>
      </c>
    </row>
    <row r="900" spans="1:6">
      <c r="A900">
        <v>32</v>
      </c>
      <c r="B900">
        <v>-88.451999999999998</v>
      </c>
      <c r="C900">
        <v>1040</v>
      </c>
      <c r="D900">
        <v>200000</v>
      </c>
      <c r="E900">
        <v>97</v>
      </c>
      <c r="F900" s="3">
        <v>112.6644031939822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75</v>
      </c>
      <c r="B918" t="s">
        <v>54</v>
      </c>
      <c r="C918" t="s">
        <v>57</v>
      </c>
      <c r="D918" t="s">
        <v>74</v>
      </c>
      <c r="E918" t="s">
        <v>73</v>
      </c>
      <c r="F918" t="s">
        <v>125</v>
      </c>
    </row>
    <row r="919" spans="1:10">
      <c r="A919">
        <v>1</v>
      </c>
      <c r="B919">
        <v>-91.947999999999993</v>
      </c>
      <c r="C919">
        <v>1043</v>
      </c>
      <c r="D919">
        <v>200000</v>
      </c>
      <c r="E919">
        <v>79</v>
      </c>
      <c r="F919" s="3">
        <v>83.495763443424053</v>
      </c>
      <c r="J919" t="s">
        <v>154</v>
      </c>
    </row>
    <row r="920" spans="1:10">
      <c r="A920">
        <v>2</v>
      </c>
      <c r="B920">
        <v>-91.838999999999999</v>
      </c>
      <c r="C920">
        <v>1043</v>
      </c>
      <c r="D920">
        <v>200000</v>
      </c>
      <c r="E920">
        <v>80</v>
      </c>
      <c r="F920" s="3">
        <v>84.304448201160227</v>
      </c>
    </row>
    <row r="921" spans="1:10">
      <c r="A921">
        <v>3</v>
      </c>
      <c r="B921">
        <v>-91.724000000000004</v>
      </c>
      <c r="C921">
        <v>1043</v>
      </c>
      <c r="D921">
        <v>200000</v>
      </c>
      <c r="E921">
        <v>66</v>
      </c>
      <c r="F921" s="3">
        <v>85.164046317160441</v>
      </c>
    </row>
    <row r="922" spans="1:10">
      <c r="A922">
        <v>4</v>
      </c>
      <c r="B922">
        <v>-91.611999999999995</v>
      </c>
      <c r="C922">
        <v>1043</v>
      </c>
      <c r="D922">
        <v>200000</v>
      </c>
      <c r="E922">
        <v>77</v>
      </c>
      <c r="F922" s="3">
        <v>86.026736195033678</v>
      </c>
    </row>
    <row r="923" spans="1:10">
      <c r="A923">
        <v>5</v>
      </c>
      <c r="B923">
        <v>-91.5</v>
      </c>
      <c r="C923">
        <v>1043</v>
      </c>
      <c r="D923">
        <v>200000</v>
      </c>
      <c r="E923">
        <v>96</v>
      </c>
      <c r="F923" s="3">
        <v>86.979807913210507</v>
      </c>
    </row>
    <row r="924" spans="1:10">
      <c r="A924">
        <v>6</v>
      </c>
      <c r="B924">
        <v>-91.394000000000005</v>
      </c>
      <c r="C924">
        <v>1043</v>
      </c>
      <c r="D924">
        <v>200000</v>
      </c>
      <c r="E924">
        <v>101</v>
      </c>
      <c r="F924" s="3">
        <v>88.136913873342877</v>
      </c>
    </row>
    <row r="925" spans="1:10">
      <c r="A925">
        <v>7</v>
      </c>
      <c r="B925">
        <v>-91.281000000000006</v>
      </c>
      <c r="C925">
        <v>1043</v>
      </c>
      <c r="D925">
        <v>200000</v>
      </c>
      <c r="E925">
        <v>95</v>
      </c>
      <c r="F925" s="3">
        <v>90.116852366512731</v>
      </c>
    </row>
    <row r="926" spans="1:10">
      <c r="A926">
        <v>8</v>
      </c>
      <c r="B926">
        <v>-91.165000000000006</v>
      </c>
      <c r="C926">
        <v>1043</v>
      </c>
      <c r="D926">
        <v>200000</v>
      </c>
      <c r="E926">
        <v>102</v>
      </c>
      <c r="F926" s="3">
        <v>94.09621910916286</v>
      </c>
    </row>
    <row r="927" spans="1:10">
      <c r="A927">
        <v>9</v>
      </c>
      <c r="B927">
        <v>-91.049000000000007</v>
      </c>
      <c r="C927">
        <v>1043</v>
      </c>
      <c r="D927">
        <v>200000</v>
      </c>
      <c r="E927">
        <v>117</v>
      </c>
      <c r="F927" s="3">
        <v>102.30710637637748</v>
      </c>
    </row>
    <row r="928" spans="1:10">
      <c r="A928">
        <v>10</v>
      </c>
      <c r="B928">
        <v>-90.933999999999997</v>
      </c>
      <c r="C928">
        <v>1043</v>
      </c>
      <c r="D928">
        <v>200000</v>
      </c>
      <c r="E928">
        <v>153</v>
      </c>
      <c r="F928" s="3">
        <v>118.10004583596766</v>
      </c>
    </row>
    <row r="929" spans="1:6">
      <c r="A929">
        <v>11</v>
      </c>
      <c r="B929">
        <v>-90.823999999999998</v>
      </c>
      <c r="C929">
        <v>1043</v>
      </c>
      <c r="D929">
        <v>200000</v>
      </c>
      <c r="E929">
        <v>160</v>
      </c>
      <c r="F929" s="3">
        <v>144.04052678936546</v>
      </c>
    </row>
    <row r="930" spans="1:6">
      <c r="A930">
        <v>12</v>
      </c>
      <c r="B930">
        <v>-90.709000000000003</v>
      </c>
      <c r="C930">
        <v>1043</v>
      </c>
      <c r="D930">
        <v>200000</v>
      </c>
      <c r="E930">
        <v>165</v>
      </c>
      <c r="F930" s="3">
        <v>185.03218447859814</v>
      </c>
    </row>
    <row r="931" spans="1:6">
      <c r="A931">
        <v>13</v>
      </c>
      <c r="B931">
        <v>-90.594999999999999</v>
      </c>
      <c r="C931">
        <v>1043</v>
      </c>
      <c r="D931">
        <v>200000</v>
      </c>
      <c r="E931">
        <v>228</v>
      </c>
      <c r="F931" s="3">
        <v>238.14950510368749</v>
      </c>
    </row>
    <row r="932" spans="1:6">
      <c r="A932">
        <v>14</v>
      </c>
      <c r="B932">
        <v>-90.486999999999995</v>
      </c>
      <c r="C932">
        <v>1043</v>
      </c>
      <c r="D932">
        <v>200000</v>
      </c>
      <c r="E932">
        <v>276</v>
      </c>
      <c r="F932" s="3">
        <v>293.03061528218069</v>
      </c>
    </row>
    <row r="933" spans="1:6">
      <c r="A933">
        <v>15</v>
      </c>
      <c r="B933">
        <v>-90.372</v>
      </c>
      <c r="C933">
        <v>1043</v>
      </c>
      <c r="D933">
        <v>200000</v>
      </c>
      <c r="E933">
        <v>346</v>
      </c>
      <c r="F933" s="3">
        <v>343.66529809016907</v>
      </c>
    </row>
    <row r="934" spans="1:6">
      <c r="A934">
        <v>16</v>
      </c>
      <c r="B934">
        <v>-90.256</v>
      </c>
      <c r="C934">
        <v>1043</v>
      </c>
      <c r="D934">
        <v>200000</v>
      </c>
      <c r="E934">
        <v>368</v>
      </c>
      <c r="F934" s="3">
        <v>372.21984543150108</v>
      </c>
    </row>
    <row r="935" spans="1:6">
      <c r="A935">
        <v>17</v>
      </c>
      <c r="B935">
        <v>-90.14</v>
      </c>
      <c r="C935">
        <v>1043</v>
      </c>
      <c r="D935">
        <v>200000</v>
      </c>
      <c r="E935">
        <v>389</v>
      </c>
      <c r="F935" s="3">
        <v>369.05068050542849</v>
      </c>
    </row>
    <row r="936" spans="1:6">
      <c r="A936">
        <v>18</v>
      </c>
      <c r="B936">
        <v>-90.025000000000006</v>
      </c>
      <c r="C936">
        <v>1043</v>
      </c>
      <c r="D936">
        <v>200000</v>
      </c>
      <c r="E936">
        <v>369</v>
      </c>
      <c r="F936" s="3">
        <v>335.91939954731606</v>
      </c>
    </row>
    <row r="937" spans="1:6">
      <c r="A937">
        <v>19</v>
      </c>
      <c r="B937">
        <v>-89.918999999999997</v>
      </c>
      <c r="C937">
        <v>1043</v>
      </c>
      <c r="D937">
        <v>200000</v>
      </c>
      <c r="E937">
        <v>274</v>
      </c>
      <c r="F937" s="3">
        <v>288.20079723566789</v>
      </c>
    </row>
    <row r="938" spans="1:6">
      <c r="A938">
        <v>20</v>
      </c>
      <c r="B938">
        <v>-89.805999999999997</v>
      </c>
      <c r="C938">
        <v>1043</v>
      </c>
      <c r="D938">
        <v>200000</v>
      </c>
      <c r="E938">
        <v>227</v>
      </c>
      <c r="F938" s="3">
        <v>232.5666985556947</v>
      </c>
    </row>
    <row r="939" spans="1:6">
      <c r="A939">
        <v>21</v>
      </c>
      <c r="B939">
        <v>-89.691000000000003</v>
      </c>
      <c r="C939">
        <v>1043</v>
      </c>
      <c r="D939">
        <v>200000</v>
      </c>
      <c r="E939">
        <v>181</v>
      </c>
      <c r="F939" s="3">
        <v>182.88916771494576</v>
      </c>
    </row>
    <row r="940" spans="1:6">
      <c r="A940">
        <v>22</v>
      </c>
      <c r="B940">
        <v>-89.576999999999998</v>
      </c>
      <c r="C940">
        <v>1043</v>
      </c>
      <c r="D940">
        <v>200000</v>
      </c>
      <c r="E940">
        <v>140</v>
      </c>
      <c r="F940" s="3">
        <v>146.90518911814706</v>
      </c>
    </row>
    <row r="941" spans="1:6">
      <c r="A941">
        <v>23</v>
      </c>
      <c r="B941">
        <v>-89.457999999999998</v>
      </c>
      <c r="C941">
        <v>1043</v>
      </c>
      <c r="D941">
        <v>200000</v>
      </c>
      <c r="E941">
        <v>115</v>
      </c>
      <c r="F941" s="3">
        <v>123.82288363425253</v>
      </c>
    </row>
    <row r="942" spans="1:6">
      <c r="A942">
        <v>24</v>
      </c>
      <c r="B942">
        <v>-89.341999999999999</v>
      </c>
      <c r="C942">
        <v>1043</v>
      </c>
      <c r="D942">
        <v>200000</v>
      </c>
      <c r="E942">
        <v>112</v>
      </c>
      <c r="F942" s="3">
        <v>112.21615280441107</v>
      </c>
    </row>
    <row r="943" spans="1:6">
      <c r="A943">
        <v>25</v>
      </c>
      <c r="B943">
        <v>-89.234999999999999</v>
      </c>
      <c r="C943">
        <v>1043</v>
      </c>
      <c r="D943">
        <v>200000</v>
      </c>
      <c r="E943">
        <v>122</v>
      </c>
      <c r="F943" s="3">
        <v>107.47689328085303</v>
      </c>
    </row>
    <row r="944" spans="1:6">
      <c r="A944">
        <v>26</v>
      </c>
      <c r="B944">
        <v>-89.13</v>
      </c>
      <c r="C944">
        <v>1043</v>
      </c>
      <c r="D944">
        <v>200000</v>
      </c>
      <c r="E944">
        <v>108</v>
      </c>
      <c r="F944" s="3">
        <v>105.84095479658419</v>
      </c>
    </row>
    <row r="945" spans="1:6">
      <c r="A945">
        <v>27</v>
      </c>
      <c r="B945">
        <v>-89.016000000000005</v>
      </c>
      <c r="C945">
        <v>1043</v>
      </c>
      <c r="D945">
        <v>200000</v>
      </c>
      <c r="E945">
        <v>122</v>
      </c>
      <c r="F945" s="3">
        <v>105.66793081948224</v>
      </c>
    </row>
    <row r="946" spans="1:6">
      <c r="A946">
        <v>28</v>
      </c>
      <c r="B946">
        <v>-88.896000000000001</v>
      </c>
      <c r="C946">
        <v>1043</v>
      </c>
      <c r="D946">
        <v>200000</v>
      </c>
      <c r="E946">
        <v>84</v>
      </c>
      <c r="F946" s="3">
        <v>106.21338828633652</v>
      </c>
    </row>
    <row r="947" spans="1:6">
      <c r="A947">
        <v>29</v>
      </c>
      <c r="B947">
        <v>-88.790999999999997</v>
      </c>
      <c r="C947">
        <v>1043</v>
      </c>
      <c r="D947">
        <v>200000</v>
      </c>
      <c r="E947">
        <v>112</v>
      </c>
      <c r="F947" s="3">
        <v>106.90377535007863</v>
      </c>
    </row>
    <row r="948" spans="1:6">
      <c r="A948">
        <v>30</v>
      </c>
      <c r="B948">
        <v>-88.671999999999997</v>
      </c>
      <c r="C948">
        <v>1043</v>
      </c>
      <c r="D948">
        <v>200000</v>
      </c>
      <c r="E948">
        <v>102</v>
      </c>
      <c r="F948" s="3">
        <v>107.75848285554311</v>
      </c>
    </row>
    <row r="949" spans="1:6">
      <c r="A949">
        <v>31</v>
      </c>
      <c r="B949">
        <v>-88.56</v>
      </c>
      <c r="C949">
        <v>1043</v>
      </c>
      <c r="D949">
        <v>200000</v>
      </c>
      <c r="E949">
        <v>121</v>
      </c>
      <c r="F949" s="3">
        <v>108.58226490355445</v>
      </c>
    </row>
    <row r="950" spans="1:6">
      <c r="A950">
        <v>32</v>
      </c>
      <c r="B950">
        <v>-88.451999999999998</v>
      </c>
      <c r="C950">
        <v>1043</v>
      </c>
      <c r="D950">
        <v>200000</v>
      </c>
      <c r="E950">
        <v>101</v>
      </c>
      <c r="F950" s="3">
        <v>109.38079767752615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93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94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75</v>
      </c>
      <c r="B968" t="s">
        <v>54</v>
      </c>
      <c r="C968" t="s">
        <v>57</v>
      </c>
      <c r="D968" t="s">
        <v>74</v>
      </c>
      <c r="E968" t="s">
        <v>73</v>
      </c>
      <c r="F968" t="s">
        <v>125</v>
      </c>
    </row>
    <row r="969" spans="1:10">
      <c r="A969">
        <v>1</v>
      </c>
      <c r="B969">
        <v>-91.947999999999993</v>
      </c>
      <c r="C969">
        <v>1040</v>
      </c>
      <c r="D969">
        <v>200000</v>
      </c>
      <c r="E969">
        <v>68</v>
      </c>
      <c r="F969" s="3">
        <v>75.173392184317123</v>
      </c>
      <c r="J969" t="s">
        <v>155</v>
      </c>
    </row>
    <row r="970" spans="1:10">
      <c r="A970">
        <v>2</v>
      </c>
      <c r="B970">
        <v>-91.838999999999999</v>
      </c>
      <c r="C970">
        <v>1040</v>
      </c>
      <c r="D970">
        <v>200000</v>
      </c>
      <c r="E970">
        <v>67</v>
      </c>
      <c r="F970" s="3">
        <v>76.14956373342136</v>
      </c>
    </row>
    <row r="971" spans="1:10">
      <c r="A971">
        <v>3</v>
      </c>
      <c r="B971">
        <v>-91.724000000000004</v>
      </c>
      <c r="C971">
        <v>1040</v>
      </c>
      <c r="D971">
        <v>200000</v>
      </c>
      <c r="E971">
        <v>69</v>
      </c>
      <c r="F971" s="3">
        <v>77.191430163587441</v>
      </c>
    </row>
    <row r="972" spans="1:10">
      <c r="A972">
        <v>4</v>
      </c>
      <c r="B972">
        <v>-91.611999999999995</v>
      </c>
      <c r="C972">
        <v>1040</v>
      </c>
      <c r="D972">
        <v>200000</v>
      </c>
      <c r="E972">
        <v>78</v>
      </c>
      <c r="F972" s="3">
        <v>78.25162456828086</v>
      </c>
    </row>
    <row r="973" spans="1:10">
      <c r="A973">
        <v>5</v>
      </c>
      <c r="B973">
        <v>-91.5</v>
      </c>
      <c r="C973">
        <v>1040</v>
      </c>
      <c r="D973">
        <v>200000</v>
      </c>
      <c r="E973">
        <v>71</v>
      </c>
      <c r="F973" s="3">
        <v>79.465231333664832</v>
      </c>
    </row>
    <row r="974" spans="1:10">
      <c r="A974">
        <v>6</v>
      </c>
      <c r="B974">
        <v>-91.394000000000005</v>
      </c>
      <c r="C974">
        <v>1040</v>
      </c>
      <c r="D974">
        <v>200000</v>
      </c>
      <c r="E974">
        <v>84</v>
      </c>
      <c r="F974" s="3">
        <v>81.025435624590088</v>
      </c>
    </row>
    <row r="975" spans="1:10">
      <c r="A975">
        <v>7</v>
      </c>
      <c r="B975">
        <v>-91.281000000000006</v>
      </c>
      <c r="C975">
        <v>1040</v>
      </c>
      <c r="D975">
        <v>200000</v>
      </c>
      <c r="E975">
        <v>88</v>
      </c>
      <c r="F975" s="3">
        <v>83.828796873403164</v>
      </c>
    </row>
    <row r="976" spans="1:10">
      <c r="A976">
        <v>8</v>
      </c>
      <c r="B976">
        <v>-91.165000000000006</v>
      </c>
      <c r="C976">
        <v>1040</v>
      </c>
      <c r="D976">
        <v>200000</v>
      </c>
      <c r="E976">
        <v>123</v>
      </c>
      <c r="F976" s="3">
        <v>89.505987793144655</v>
      </c>
    </row>
    <row r="977" spans="1:6">
      <c r="A977">
        <v>9</v>
      </c>
      <c r="B977">
        <v>-91.049000000000007</v>
      </c>
      <c r="C977">
        <v>1040</v>
      </c>
      <c r="D977">
        <v>200000</v>
      </c>
      <c r="E977">
        <v>123</v>
      </c>
      <c r="F977" s="3">
        <v>100.86813119480827</v>
      </c>
    </row>
    <row r="978" spans="1:6">
      <c r="A978">
        <v>10</v>
      </c>
      <c r="B978">
        <v>-90.933999999999997</v>
      </c>
      <c r="C978">
        <v>1040</v>
      </c>
      <c r="D978">
        <v>200000</v>
      </c>
      <c r="E978">
        <v>154</v>
      </c>
      <c r="F978" s="3">
        <v>121.64280841491141</v>
      </c>
    </row>
    <row r="979" spans="1:6">
      <c r="A979">
        <v>11</v>
      </c>
      <c r="B979">
        <v>-90.823999999999998</v>
      </c>
      <c r="C979">
        <v>1040</v>
      </c>
      <c r="D979">
        <v>200000</v>
      </c>
      <c r="E979">
        <v>148</v>
      </c>
      <c r="F979" s="3">
        <v>153.77543612214592</v>
      </c>
    </row>
    <row r="980" spans="1:6">
      <c r="A980">
        <v>12</v>
      </c>
      <c r="B980">
        <v>-90.709000000000003</v>
      </c>
      <c r="C980">
        <v>1040</v>
      </c>
      <c r="D980">
        <v>200000</v>
      </c>
      <c r="E980">
        <v>177</v>
      </c>
      <c r="F980" s="3">
        <v>201.12452749669623</v>
      </c>
    </row>
    <row r="981" spans="1:6">
      <c r="A981">
        <v>13</v>
      </c>
      <c r="B981">
        <v>-90.594999999999999</v>
      </c>
      <c r="C981">
        <v>1040</v>
      </c>
      <c r="D981">
        <v>200000</v>
      </c>
      <c r="E981">
        <v>253</v>
      </c>
      <c r="F981" s="3">
        <v>257.54725415659578</v>
      </c>
    </row>
    <row r="982" spans="1:6">
      <c r="A982">
        <v>14</v>
      </c>
      <c r="B982">
        <v>-90.486999999999995</v>
      </c>
      <c r="C982">
        <v>1040</v>
      </c>
      <c r="D982">
        <v>200000</v>
      </c>
      <c r="E982">
        <v>300</v>
      </c>
      <c r="F982" s="3">
        <v>310.04498033156119</v>
      </c>
    </row>
    <row r="983" spans="1:6">
      <c r="A983">
        <v>15</v>
      </c>
      <c r="B983">
        <v>-90.372</v>
      </c>
      <c r="C983">
        <v>1040</v>
      </c>
      <c r="D983">
        <v>200000</v>
      </c>
      <c r="E983">
        <v>342</v>
      </c>
      <c r="F983" s="3">
        <v>350.99368477901305</v>
      </c>
    </row>
    <row r="984" spans="1:6">
      <c r="A984">
        <v>16</v>
      </c>
      <c r="B984">
        <v>-90.256</v>
      </c>
      <c r="C984">
        <v>1040</v>
      </c>
      <c r="D984">
        <v>200000</v>
      </c>
      <c r="E984">
        <v>368</v>
      </c>
      <c r="F984" s="3">
        <v>364.26855527171551</v>
      </c>
    </row>
    <row r="985" spans="1:6">
      <c r="A985">
        <v>17</v>
      </c>
      <c r="B985">
        <v>-90.14</v>
      </c>
      <c r="C985">
        <v>1040</v>
      </c>
      <c r="D985">
        <v>200000</v>
      </c>
      <c r="E985">
        <v>393</v>
      </c>
      <c r="F985" s="3">
        <v>345.23904319977123</v>
      </c>
    </row>
    <row r="986" spans="1:6">
      <c r="A986">
        <v>18</v>
      </c>
      <c r="B986">
        <v>-90.025000000000006</v>
      </c>
      <c r="C986">
        <v>1040</v>
      </c>
      <c r="D986">
        <v>200000</v>
      </c>
      <c r="E986">
        <v>307</v>
      </c>
      <c r="F986" s="3">
        <v>301.15782699322864</v>
      </c>
    </row>
    <row r="987" spans="1:6">
      <c r="A987">
        <v>19</v>
      </c>
      <c r="B987">
        <v>-89.918999999999997</v>
      </c>
      <c r="C987">
        <v>1040</v>
      </c>
      <c r="D987">
        <v>200000</v>
      </c>
      <c r="E987">
        <v>242</v>
      </c>
      <c r="F987" s="3">
        <v>250.12328208081192</v>
      </c>
    </row>
    <row r="988" spans="1:6">
      <c r="A988">
        <v>20</v>
      </c>
      <c r="B988">
        <v>-89.805999999999997</v>
      </c>
      <c r="C988">
        <v>1040</v>
      </c>
      <c r="D988">
        <v>200000</v>
      </c>
      <c r="E988">
        <v>200</v>
      </c>
      <c r="F988" s="3">
        <v>197.64158626606437</v>
      </c>
    </row>
    <row r="989" spans="1:6">
      <c r="A989">
        <v>21</v>
      </c>
      <c r="B989">
        <v>-89.691000000000003</v>
      </c>
      <c r="C989">
        <v>1040</v>
      </c>
      <c r="D989">
        <v>200000</v>
      </c>
      <c r="E989">
        <v>129</v>
      </c>
      <c r="F989" s="3">
        <v>155.35836360458066</v>
      </c>
    </row>
    <row r="990" spans="1:6">
      <c r="A990">
        <v>22</v>
      </c>
      <c r="B990">
        <v>-89.576999999999998</v>
      </c>
      <c r="C990">
        <v>1040</v>
      </c>
      <c r="D990">
        <v>200000</v>
      </c>
      <c r="E990">
        <v>123</v>
      </c>
      <c r="F990" s="3">
        <v>127.47705011214973</v>
      </c>
    </row>
    <row r="991" spans="1:6">
      <c r="A991">
        <v>23</v>
      </c>
      <c r="B991">
        <v>-89.457999999999998</v>
      </c>
      <c r="C991">
        <v>1040</v>
      </c>
      <c r="D991">
        <v>200000</v>
      </c>
      <c r="E991">
        <v>122</v>
      </c>
      <c r="F991" s="3">
        <v>111.24192888871011</v>
      </c>
    </row>
    <row r="992" spans="1:6">
      <c r="A992">
        <v>24</v>
      </c>
      <c r="B992">
        <v>-89.341999999999999</v>
      </c>
      <c r="C992">
        <v>1040</v>
      </c>
      <c r="D992">
        <v>200000</v>
      </c>
      <c r="E992">
        <v>122</v>
      </c>
      <c r="F992" s="3">
        <v>103.9864504746558</v>
      </c>
    </row>
    <row r="993" spans="1:6">
      <c r="A993">
        <v>25</v>
      </c>
      <c r="B993">
        <v>-89.234999999999999</v>
      </c>
      <c r="C993">
        <v>1040</v>
      </c>
      <c r="D993">
        <v>200000</v>
      </c>
      <c r="E993">
        <v>123</v>
      </c>
      <c r="F993" s="3">
        <v>101.53527687974166</v>
      </c>
    </row>
    <row r="994" spans="1:6">
      <c r="A994">
        <v>26</v>
      </c>
      <c r="B994">
        <v>-89.13</v>
      </c>
      <c r="C994">
        <v>1040</v>
      </c>
      <c r="D994">
        <v>200000</v>
      </c>
      <c r="E994">
        <v>89</v>
      </c>
      <c r="F994" s="3">
        <v>101.09007482254427</v>
      </c>
    </row>
    <row r="995" spans="1:6">
      <c r="A995">
        <v>27</v>
      </c>
      <c r="B995">
        <v>-89.016000000000005</v>
      </c>
      <c r="C995">
        <v>1040</v>
      </c>
      <c r="D995">
        <v>200000</v>
      </c>
      <c r="E995">
        <v>104</v>
      </c>
      <c r="F995" s="3">
        <v>101.5663411755007</v>
      </c>
    </row>
    <row r="996" spans="1:6">
      <c r="A996">
        <v>28</v>
      </c>
      <c r="B996">
        <v>-88.896000000000001</v>
      </c>
      <c r="C996">
        <v>1040</v>
      </c>
      <c r="D996">
        <v>200000</v>
      </c>
      <c r="E996">
        <v>94</v>
      </c>
      <c r="F996" s="3">
        <v>102.4688029880971</v>
      </c>
    </row>
    <row r="997" spans="1:6">
      <c r="A997">
        <v>29</v>
      </c>
      <c r="B997">
        <v>-88.790999999999997</v>
      </c>
      <c r="C997">
        <v>1040</v>
      </c>
      <c r="D997">
        <v>200000</v>
      </c>
      <c r="E997">
        <v>105</v>
      </c>
      <c r="F997" s="3">
        <v>103.36652611988663</v>
      </c>
    </row>
    <row r="998" spans="1:6">
      <c r="A998">
        <v>30</v>
      </c>
      <c r="B998">
        <v>-88.671999999999997</v>
      </c>
      <c r="C998">
        <v>1040</v>
      </c>
      <c r="D998">
        <v>200000</v>
      </c>
      <c r="E998">
        <v>120</v>
      </c>
      <c r="F998" s="3">
        <v>104.41763974770917</v>
      </c>
    </row>
    <row r="999" spans="1:6">
      <c r="A999">
        <v>31</v>
      </c>
      <c r="B999">
        <v>-88.56</v>
      </c>
      <c r="C999">
        <v>1040</v>
      </c>
      <c r="D999">
        <v>200000</v>
      </c>
      <c r="E999">
        <v>87</v>
      </c>
      <c r="F999" s="3">
        <v>105.41525254636936</v>
      </c>
    </row>
    <row r="1000" spans="1:6">
      <c r="A1000">
        <v>32</v>
      </c>
      <c r="B1000">
        <v>-88.451999999999998</v>
      </c>
      <c r="C1000">
        <v>1040</v>
      </c>
      <c r="D1000">
        <v>200000</v>
      </c>
      <c r="E1000">
        <v>102</v>
      </c>
      <c r="F1000" s="3">
        <v>106.37888668443745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95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96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75</v>
      </c>
      <c r="B1018" t="s">
        <v>54</v>
      </c>
      <c r="C1018" t="s">
        <v>57</v>
      </c>
      <c r="D1018" t="s">
        <v>74</v>
      </c>
      <c r="E1018" t="s">
        <v>73</v>
      </c>
      <c r="F1018" t="s">
        <v>125</v>
      </c>
    </row>
    <row r="1019" spans="1:10">
      <c r="A1019">
        <v>1</v>
      </c>
      <c r="B1019">
        <v>-91.947999999999993</v>
      </c>
      <c r="C1019">
        <v>1041</v>
      </c>
      <c r="D1019">
        <v>200000</v>
      </c>
      <c r="E1019">
        <v>65</v>
      </c>
      <c r="F1019" s="3">
        <v>73.315526524410757</v>
      </c>
      <c r="J1019" t="s">
        <v>156</v>
      </c>
    </row>
    <row r="1020" spans="1:10">
      <c r="A1020">
        <v>2</v>
      </c>
      <c r="B1020">
        <v>-91.838999999999999</v>
      </c>
      <c r="C1020">
        <v>1041</v>
      </c>
      <c r="D1020">
        <v>200000</v>
      </c>
      <c r="E1020">
        <v>68</v>
      </c>
      <c r="F1020" s="3">
        <v>74.519383378922271</v>
      </c>
    </row>
    <row r="1021" spans="1:10">
      <c r="A1021">
        <v>3</v>
      </c>
      <c r="B1021">
        <v>-91.724000000000004</v>
      </c>
      <c r="C1021">
        <v>1041</v>
      </c>
      <c r="D1021">
        <v>200000</v>
      </c>
      <c r="E1021">
        <v>64</v>
      </c>
      <c r="F1021" s="3">
        <v>75.818330060615779</v>
      </c>
    </row>
    <row r="1022" spans="1:10">
      <c r="A1022">
        <v>4</v>
      </c>
      <c r="B1022">
        <v>-91.611999999999995</v>
      </c>
      <c r="C1022">
        <v>1041</v>
      </c>
      <c r="D1022">
        <v>200000</v>
      </c>
      <c r="E1022">
        <v>86</v>
      </c>
      <c r="F1022" s="3">
        <v>77.174656726311881</v>
      </c>
    </row>
    <row r="1023" spans="1:10">
      <c r="A1023">
        <v>5</v>
      </c>
      <c r="B1023">
        <v>-91.5</v>
      </c>
      <c r="C1023">
        <v>1041</v>
      </c>
      <c r="D1023">
        <v>200000</v>
      </c>
      <c r="E1023">
        <v>78</v>
      </c>
      <c r="F1023" s="3">
        <v>78.790667582903168</v>
      </c>
    </row>
    <row r="1024" spans="1:10">
      <c r="A1024">
        <v>6</v>
      </c>
      <c r="B1024">
        <v>-91.394000000000005</v>
      </c>
      <c r="C1024">
        <v>1041</v>
      </c>
      <c r="D1024">
        <v>200000</v>
      </c>
      <c r="E1024">
        <v>81</v>
      </c>
      <c r="F1024" s="3">
        <v>80.919315516312565</v>
      </c>
    </row>
    <row r="1025" spans="1:6">
      <c r="A1025">
        <v>7</v>
      </c>
      <c r="B1025">
        <v>-91.281000000000006</v>
      </c>
      <c r="C1025">
        <v>1041</v>
      </c>
      <c r="D1025">
        <v>200000</v>
      </c>
      <c r="E1025">
        <v>92</v>
      </c>
      <c r="F1025" s="3">
        <v>84.632129423569822</v>
      </c>
    </row>
    <row r="1026" spans="1:6">
      <c r="A1026">
        <v>8</v>
      </c>
      <c r="B1026">
        <v>-91.165000000000006</v>
      </c>
      <c r="C1026">
        <v>1041</v>
      </c>
      <c r="D1026">
        <v>200000</v>
      </c>
      <c r="E1026">
        <v>109</v>
      </c>
      <c r="F1026" s="3">
        <v>91.561134534398107</v>
      </c>
    </row>
    <row r="1027" spans="1:6">
      <c r="A1027">
        <v>9</v>
      </c>
      <c r="B1027">
        <v>-91.049000000000007</v>
      </c>
      <c r="C1027">
        <v>1041</v>
      </c>
      <c r="D1027">
        <v>200000</v>
      </c>
      <c r="E1027">
        <v>126</v>
      </c>
      <c r="F1027" s="3">
        <v>104.12242853853986</v>
      </c>
    </row>
    <row r="1028" spans="1:6">
      <c r="A1028">
        <v>10</v>
      </c>
      <c r="B1028">
        <v>-90.933999999999997</v>
      </c>
      <c r="C1028">
        <v>1041</v>
      </c>
      <c r="D1028">
        <v>200000</v>
      </c>
      <c r="E1028">
        <v>140</v>
      </c>
      <c r="F1028" s="3">
        <v>125.06749931197675</v>
      </c>
    </row>
    <row r="1029" spans="1:6">
      <c r="A1029">
        <v>11</v>
      </c>
      <c r="B1029">
        <v>-90.823999999999998</v>
      </c>
      <c r="C1029">
        <v>1041</v>
      </c>
      <c r="D1029">
        <v>200000</v>
      </c>
      <c r="E1029">
        <v>154</v>
      </c>
      <c r="F1029" s="3">
        <v>155.09448815808562</v>
      </c>
    </row>
    <row r="1030" spans="1:6">
      <c r="A1030">
        <v>12</v>
      </c>
      <c r="B1030">
        <v>-90.709000000000003</v>
      </c>
      <c r="C1030">
        <v>1041</v>
      </c>
      <c r="D1030">
        <v>200000</v>
      </c>
      <c r="E1030">
        <v>183</v>
      </c>
      <c r="F1030" s="3">
        <v>196.75519688563114</v>
      </c>
    </row>
    <row r="1031" spans="1:6">
      <c r="A1031">
        <v>13</v>
      </c>
      <c r="B1031">
        <v>-90.594999999999999</v>
      </c>
      <c r="C1031">
        <v>1041</v>
      </c>
      <c r="D1031">
        <v>200000</v>
      </c>
      <c r="E1031">
        <v>214</v>
      </c>
      <c r="F1031" s="3">
        <v>244.30052784805616</v>
      </c>
    </row>
    <row r="1032" spans="1:6">
      <c r="A1032">
        <v>14</v>
      </c>
      <c r="B1032">
        <v>-90.486999999999995</v>
      </c>
      <c r="C1032">
        <v>1041</v>
      </c>
      <c r="D1032">
        <v>200000</v>
      </c>
      <c r="E1032">
        <v>292</v>
      </c>
      <c r="F1032" s="3">
        <v>287.58635496711895</v>
      </c>
    </row>
    <row r="1033" spans="1:6">
      <c r="A1033">
        <v>15</v>
      </c>
      <c r="B1033">
        <v>-90.372</v>
      </c>
      <c r="C1033">
        <v>1041</v>
      </c>
      <c r="D1033">
        <v>200000</v>
      </c>
      <c r="E1033">
        <v>338</v>
      </c>
      <c r="F1033" s="3">
        <v>321.6684076629241</v>
      </c>
    </row>
    <row r="1034" spans="1:6">
      <c r="A1034">
        <v>16</v>
      </c>
      <c r="B1034">
        <v>-90.256</v>
      </c>
      <c r="C1034">
        <v>1041</v>
      </c>
      <c r="D1034">
        <v>200000</v>
      </c>
      <c r="E1034">
        <v>336</v>
      </c>
      <c r="F1034" s="3">
        <v>334.54490938611531</v>
      </c>
    </row>
    <row r="1035" spans="1:6">
      <c r="A1035">
        <v>17</v>
      </c>
      <c r="B1035">
        <v>-90.14</v>
      </c>
      <c r="C1035">
        <v>1041</v>
      </c>
      <c r="D1035">
        <v>200000</v>
      </c>
      <c r="E1035">
        <v>331</v>
      </c>
      <c r="F1035" s="3">
        <v>322.37459614934255</v>
      </c>
    </row>
    <row r="1036" spans="1:6">
      <c r="A1036">
        <v>18</v>
      </c>
      <c r="B1036">
        <v>-90.025000000000006</v>
      </c>
      <c r="C1036">
        <v>1041</v>
      </c>
      <c r="D1036">
        <v>200000</v>
      </c>
      <c r="E1036">
        <v>309</v>
      </c>
      <c r="F1036" s="3">
        <v>289.52394208857237</v>
      </c>
    </row>
    <row r="1037" spans="1:6">
      <c r="A1037">
        <v>19</v>
      </c>
      <c r="B1037">
        <v>-89.918999999999997</v>
      </c>
      <c r="C1037">
        <v>1041</v>
      </c>
      <c r="D1037">
        <v>200000</v>
      </c>
      <c r="E1037">
        <v>239</v>
      </c>
      <c r="F1037" s="3">
        <v>248.9334957435681</v>
      </c>
    </row>
    <row r="1038" spans="1:6">
      <c r="A1038">
        <v>20</v>
      </c>
      <c r="B1038">
        <v>-89.805999999999997</v>
      </c>
      <c r="C1038">
        <v>1041</v>
      </c>
      <c r="D1038">
        <v>200000</v>
      </c>
      <c r="E1038">
        <v>198</v>
      </c>
      <c r="F1038" s="3">
        <v>204.43117664961829</v>
      </c>
    </row>
    <row r="1039" spans="1:6">
      <c r="A1039">
        <v>21</v>
      </c>
      <c r="B1039">
        <v>-89.691000000000003</v>
      </c>
      <c r="C1039">
        <v>1041</v>
      </c>
      <c r="D1039">
        <v>200000</v>
      </c>
      <c r="E1039">
        <v>175</v>
      </c>
      <c r="F1039" s="3">
        <v>165.75173404403913</v>
      </c>
    </row>
    <row r="1040" spans="1:6">
      <c r="A1040">
        <v>22</v>
      </c>
      <c r="B1040">
        <v>-89.576999999999998</v>
      </c>
      <c r="C1040">
        <v>1041</v>
      </c>
      <c r="D1040">
        <v>200000</v>
      </c>
      <c r="E1040">
        <v>114</v>
      </c>
      <c r="F1040" s="3">
        <v>137.87174866204504</v>
      </c>
    </row>
    <row r="1041" spans="1:6">
      <c r="A1041">
        <v>23</v>
      </c>
      <c r="B1041">
        <v>-89.457999999999998</v>
      </c>
      <c r="C1041">
        <v>1041</v>
      </c>
      <c r="D1041">
        <v>200000</v>
      </c>
      <c r="E1041">
        <v>125</v>
      </c>
      <c r="F1041" s="3">
        <v>119.82081909927652</v>
      </c>
    </row>
    <row r="1042" spans="1:6">
      <c r="A1042">
        <v>24</v>
      </c>
      <c r="B1042">
        <v>-89.341999999999999</v>
      </c>
      <c r="C1042">
        <v>1041</v>
      </c>
      <c r="D1042">
        <v>200000</v>
      </c>
      <c r="E1042">
        <v>120</v>
      </c>
      <c r="F1042" s="3">
        <v>110.62028906211833</v>
      </c>
    </row>
    <row r="1043" spans="1:6">
      <c r="A1043">
        <v>25</v>
      </c>
      <c r="B1043">
        <v>-89.234999999999999</v>
      </c>
      <c r="C1043">
        <v>1041</v>
      </c>
      <c r="D1043">
        <v>200000</v>
      </c>
      <c r="E1043">
        <v>119</v>
      </c>
      <c r="F1043" s="3">
        <v>106.8914009135558</v>
      </c>
    </row>
    <row r="1044" spans="1:6">
      <c r="A1044">
        <v>26</v>
      </c>
      <c r="B1044">
        <v>-89.13</v>
      </c>
      <c r="C1044">
        <v>1041</v>
      </c>
      <c r="D1044">
        <v>200000</v>
      </c>
      <c r="E1044">
        <v>103</v>
      </c>
      <c r="F1044" s="3">
        <v>105.76184130174738</v>
      </c>
    </row>
    <row r="1045" spans="1:6">
      <c r="A1045">
        <v>27</v>
      </c>
      <c r="B1045">
        <v>-89.016000000000005</v>
      </c>
      <c r="C1045">
        <v>1041</v>
      </c>
      <c r="D1045">
        <v>200000</v>
      </c>
      <c r="E1045">
        <v>109</v>
      </c>
      <c r="F1045" s="3">
        <v>105.97137314743033</v>
      </c>
    </row>
    <row r="1046" spans="1:6">
      <c r="A1046">
        <v>28</v>
      </c>
      <c r="B1046">
        <v>-88.896000000000001</v>
      </c>
      <c r="C1046">
        <v>1041</v>
      </c>
      <c r="D1046">
        <v>200000</v>
      </c>
      <c r="E1046">
        <v>112</v>
      </c>
      <c r="F1046" s="3">
        <v>106.89901482766668</v>
      </c>
    </row>
    <row r="1047" spans="1:6">
      <c r="A1047">
        <v>29</v>
      </c>
      <c r="B1047">
        <v>-88.790999999999997</v>
      </c>
      <c r="C1047">
        <v>1041</v>
      </c>
      <c r="D1047">
        <v>200000</v>
      </c>
      <c r="E1047">
        <v>118</v>
      </c>
      <c r="F1047" s="3">
        <v>107.93925117565072</v>
      </c>
    </row>
    <row r="1048" spans="1:6">
      <c r="A1048">
        <v>30</v>
      </c>
      <c r="B1048">
        <v>-88.671999999999997</v>
      </c>
      <c r="C1048">
        <v>1041</v>
      </c>
      <c r="D1048">
        <v>200000</v>
      </c>
      <c r="E1048">
        <v>89</v>
      </c>
      <c r="F1048" s="3">
        <v>109.20509119970227</v>
      </c>
    </row>
    <row r="1049" spans="1:6">
      <c r="A1049">
        <v>31</v>
      </c>
      <c r="B1049">
        <v>-88.56</v>
      </c>
      <c r="C1049">
        <v>1041</v>
      </c>
      <c r="D1049">
        <v>200000</v>
      </c>
      <c r="E1049">
        <v>109</v>
      </c>
      <c r="F1049" s="3">
        <v>110.42278923233899</v>
      </c>
    </row>
    <row r="1050" spans="1:6">
      <c r="A1050">
        <v>32</v>
      </c>
      <c r="B1050">
        <v>-88.451999999999998</v>
      </c>
      <c r="C1050">
        <v>1041</v>
      </c>
      <c r="D1050">
        <v>200000</v>
      </c>
      <c r="E1050">
        <v>109</v>
      </c>
      <c r="F1050" s="3">
        <v>111.60354376919338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97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98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75</v>
      </c>
      <c r="B1068" t="s">
        <v>54</v>
      </c>
      <c r="C1068" t="s">
        <v>57</v>
      </c>
      <c r="D1068" t="s">
        <v>74</v>
      </c>
      <c r="E1068" t="s">
        <v>73</v>
      </c>
      <c r="F1068" t="s">
        <v>125</v>
      </c>
    </row>
    <row r="1069" spans="1:10">
      <c r="A1069">
        <v>1</v>
      </c>
      <c r="B1069">
        <v>-91.947999999999993</v>
      </c>
      <c r="C1069">
        <v>1046</v>
      </c>
      <c r="D1069">
        <v>200000</v>
      </c>
      <c r="E1069">
        <v>59</v>
      </c>
      <c r="F1069" s="3">
        <v>77.07643219445157</v>
      </c>
      <c r="J1069" t="s">
        <v>157</v>
      </c>
    </row>
    <row r="1070" spans="1:10">
      <c r="A1070">
        <v>2</v>
      </c>
      <c r="B1070">
        <v>-91.838999999999999</v>
      </c>
      <c r="C1070">
        <v>1046</v>
      </c>
      <c r="D1070">
        <v>200000</v>
      </c>
      <c r="E1070">
        <v>80</v>
      </c>
      <c r="F1070" s="3">
        <v>78.327899632350039</v>
      </c>
    </row>
    <row r="1071" spans="1:10">
      <c r="A1071">
        <v>3</v>
      </c>
      <c r="B1071">
        <v>-91.724000000000004</v>
      </c>
      <c r="C1071">
        <v>1046</v>
      </c>
      <c r="D1071">
        <v>200000</v>
      </c>
      <c r="E1071">
        <v>71</v>
      </c>
      <c r="F1071" s="3">
        <v>79.662063455880002</v>
      </c>
    </row>
    <row r="1072" spans="1:10">
      <c r="A1072">
        <v>4</v>
      </c>
      <c r="B1072">
        <v>-91.611999999999995</v>
      </c>
      <c r="C1072">
        <v>1046</v>
      </c>
      <c r="D1072">
        <v>200000</v>
      </c>
      <c r="E1072">
        <v>76</v>
      </c>
      <c r="F1072" s="3">
        <v>81.011246631052387</v>
      </c>
    </row>
    <row r="1073" spans="1:6">
      <c r="A1073">
        <v>5</v>
      </c>
      <c r="B1073">
        <v>-91.5</v>
      </c>
      <c r="C1073">
        <v>1046</v>
      </c>
      <c r="D1073">
        <v>200000</v>
      </c>
      <c r="E1073">
        <v>93</v>
      </c>
      <c r="F1073" s="3">
        <v>82.520495819151762</v>
      </c>
    </row>
    <row r="1074" spans="1:6">
      <c r="A1074">
        <v>6</v>
      </c>
      <c r="B1074">
        <v>-91.394000000000005</v>
      </c>
      <c r="C1074">
        <v>1046</v>
      </c>
      <c r="D1074">
        <v>200000</v>
      </c>
      <c r="E1074">
        <v>88</v>
      </c>
      <c r="F1074" s="3">
        <v>84.360710189317729</v>
      </c>
    </row>
    <row r="1075" spans="1:6">
      <c r="A1075">
        <v>7</v>
      </c>
      <c r="B1075">
        <v>-91.281000000000006</v>
      </c>
      <c r="C1075">
        <v>1046</v>
      </c>
      <c r="D1075">
        <v>200000</v>
      </c>
      <c r="E1075">
        <v>107</v>
      </c>
      <c r="F1075" s="3">
        <v>87.420819365941426</v>
      </c>
    </row>
    <row r="1076" spans="1:6">
      <c r="A1076">
        <v>8</v>
      </c>
      <c r="B1076">
        <v>-91.165000000000006</v>
      </c>
      <c r="C1076">
        <v>1046</v>
      </c>
      <c r="D1076">
        <v>200000</v>
      </c>
      <c r="E1076">
        <v>99</v>
      </c>
      <c r="F1076" s="3">
        <v>93.170296339566704</v>
      </c>
    </row>
    <row r="1077" spans="1:6">
      <c r="A1077">
        <v>9</v>
      </c>
      <c r="B1077">
        <v>-91.049000000000007</v>
      </c>
      <c r="C1077">
        <v>1046</v>
      </c>
      <c r="D1077">
        <v>200000</v>
      </c>
      <c r="E1077">
        <v>121</v>
      </c>
      <c r="F1077" s="3">
        <v>104.06629500219211</v>
      </c>
    </row>
    <row r="1078" spans="1:6">
      <c r="A1078">
        <v>10</v>
      </c>
      <c r="B1078">
        <v>-90.933999999999997</v>
      </c>
      <c r="C1078">
        <v>1046</v>
      </c>
      <c r="D1078">
        <v>200000</v>
      </c>
      <c r="E1078">
        <v>150</v>
      </c>
      <c r="F1078" s="3">
        <v>123.28201399331972</v>
      </c>
    </row>
    <row r="1079" spans="1:6">
      <c r="A1079">
        <v>11</v>
      </c>
      <c r="B1079">
        <v>-90.823999999999998</v>
      </c>
      <c r="C1079">
        <v>1046</v>
      </c>
      <c r="D1079">
        <v>200000</v>
      </c>
      <c r="E1079">
        <v>152</v>
      </c>
      <c r="F1079" s="3">
        <v>152.33239479253578</v>
      </c>
    </row>
    <row r="1080" spans="1:6">
      <c r="A1080">
        <v>12</v>
      </c>
      <c r="B1080">
        <v>-90.709000000000003</v>
      </c>
      <c r="C1080">
        <v>1046</v>
      </c>
      <c r="D1080">
        <v>200000</v>
      </c>
      <c r="E1080">
        <v>167</v>
      </c>
      <c r="F1080" s="3">
        <v>194.57116781536672</v>
      </c>
    </row>
    <row r="1081" spans="1:6">
      <c r="A1081">
        <v>13</v>
      </c>
      <c r="B1081">
        <v>-90.594999999999999</v>
      </c>
      <c r="C1081">
        <v>1046</v>
      </c>
      <c r="D1081">
        <v>200000</v>
      </c>
      <c r="E1081">
        <v>228</v>
      </c>
      <c r="F1081" s="3">
        <v>244.68819878731861</v>
      </c>
    </row>
    <row r="1082" spans="1:6">
      <c r="A1082">
        <v>14</v>
      </c>
      <c r="B1082">
        <v>-90.486999999999995</v>
      </c>
      <c r="C1082">
        <v>1046</v>
      </c>
      <c r="D1082">
        <v>200000</v>
      </c>
      <c r="E1082">
        <v>306</v>
      </c>
      <c r="F1082" s="3">
        <v>291.64348115202785</v>
      </c>
    </row>
    <row r="1083" spans="1:6">
      <c r="A1083">
        <v>15</v>
      </c>
      <c r="B1083">
        <v>-90.372</v>
      </c>
      <c r="C1083">
        <v>1046</v>
      </c>
      <c r="D1083">
        <v>200000</v>
      </c>
      <c r="E1083">
        <v>332</v>
      </c>
      <c r="F1083" s="3">
        <v>329.33669675156011</v>
      </c>
    </row>
    <row r="1084" spans="1:6">
      <c r="A1084">
        <v>16</v>
      </c>
      <c r="B1084">
        <v>-90.256</v>
      </c>
      <c r="C1084">
        <v>1046</v>
      </c>
      <c r="D1084">
        <v>200000</v>
      </c>
      <c r="E1084">
        <v>355</v>
      </c>
      <c r="F1084" s="3">
        <v>343.72153570010124</v>
      </c>
    </row>
    <row r="1085" spans="1:6">
      <c r="A1085">
        <v>17</v>
      </c>
      <c r="B1085">
        <v>-90.14</v>
      </c>
      <c r="C1085">
        <v>1046</v>
      </c>
      <c r="D1085">
        <v>200000</v>
      </c>
      <c r="E1085">
        <v>341</v>
      </c>
      <c r="F1085" s="3">
        <v>330.12350895256151</v>
      </c>
    </row>
    <row r="1086" spans="1:6">
      <c r="A1086">
        <v>18</v>
      </c>
      <c r="B1086">
        <v>-90.025000000000006</v>
      </c>
      <c r="C1086">
        <v>1046</v>
      </c>
      <c r="D1086">
        <v>200000</v>
      </c>
      <c r="E1086">
        <v>299</v>
      </c>
      <c r="F1086" s="3">
        <v>293.80059580704614</v>
      </c>
    </row>
    <row r="1087" spans="1:6">
      <c r="A1087">
        <v>19</v>
      </c>
      <c r="B1087">
        <v>-89.918999999999997</v>
      </c>
      <c r="C1087">
        <v>1046</v>
      </c>
      <c r="D1087">
        <v>200000</v>
      </c>
      <c r="E1087">
        <v>241</v>
      </c>
      <c r="F1087" s="3">
        <v>249.78829791774655</v>
      </c>
    </row>
    <row r="1088" spans="1:6">
      <c r="A1088">
        <v>20</v>
      </c>
      <c r="B1088">
        <v>-89.805999999999997</v>
      </c>
      <c r="C1088">
        <v>1046</v>
      </c>
      <c r="D1088">
        <v>200000</v>
      </c>
      <c r="E1088">
        <v>186</v>
      </c>
      <c r="F1088" s="3">
        <v>202.91624139334806</v>
      </c>
    </row>
    <row r="1089" spans="1:6">
      <c r="A1089">
        <v>21</v>
      </c>
      <c r="B1089">
        <v>-89.691000000000003</v>
      </c>
      <c r="C1089">
        <v>1046</v>
      </c>
      <c r="D1089">
        <v>200000</v>
      </c>
      <c r="E1089">
        <v>177</v>
      </c>
      <c r="F1089" s="3">
        <v>163.79548664241457</v>
      </c>
    </row>
    <row r="1090" spans="1:6">
      <c r="A1090">
        <v>22</v>
      </c>
      <c r="B1090">
        <v>-89.576999999999998</v>
      </c>
      <c r="C1090">
        <v>1046</v>
      </c>
      <c r="D1090">
        <v>200000</v>
      </c>
      <c r="E1090">
        <v>130</v>
      </c>
      <c r="F1090" s="3">
        <v>137.03560979874948</v>
      </c>
    </row>
    <row r="1091" spans="1:6">
      <c r="A1091">
        <v>23</v>
      </c>
      <c r="B1091">
        <v>-89.457999999999998</v>
      </c>
      <c r="C1091">
        <v>1046</v>
      </c>
      <c r="D1091">
        <v>200000</v>
      </c>
      <c r="E1091">
        <v>125</v>
      </c>
      <c r="F1091" s="3">
        <v>120.84711769732296</v>
      </c>
    </row>
    <row r="1092" spans="1:6">
      <c r="A1092">
        <v>24</v>
      </c>
      <c r="B1092">
        <v>-89.341999999999999</v>
      </c>
      <c r="C1092">
        <v>1046</v>
      </c>
      <c r="D1092">
        <v>200000</v>
      </c>
      <c r="E1092">
        <v>121</v>
      </c>
      <c r="F1092" s="3">
        <v>113.33979128741164</v>
      </c>
    </row>
    <row r="1093" spans="1:6">
      <c r="A1093">
        <v>25</v>
      </c>
      <c r="B1093">
        <v>-89.234999999999999</v>
      </c>
      <c r="C1093">
        <v>1046</v>
      </c>
      <c r="D1093">
        <v>200000</v>
      </c>
      <c r="E1093">
        <v>109</v>
      </c>
      <c r="F1093" s="3">
        <v>110.74297742089253</v>
      </c>
    </row>
    <row r="1094" spans="1:6">
      <c r="A1094">
        <v>26</v>
      </c>
      <c r="B1094">
        <v>-89.13</v>
      </c>
      <c r="C1094">
        <v>1046</v>
      </c>
      <c r="D1094">
        <v>200000</v>
      </c>
      <c r="E1094">
        <v>118</v>
      </c>
      <c r="F1094" s="3">
        <v>110.3096517272168</v>
      </c>
    </row>
    <row r="1095" spans="1:6">
      <c r="A1095">
        <v>27</v>
      </c>
      <c r="B1095">
        <v>-89.016000000000005</v>
      </c>
      <c r="C1095">
        <v>1046</v>
      </c>
      <c r="D1095">
        <v>200000</v>
      </c>
      <c r="E1095">
        <v>95</v>
      </c>
      <c r="F1095" s="3">
        <v>110.93594943053999</v>
      </c>
    </row>
    <row r="1096" spans="1:6">
      <c r="A1096">
        <v>28</v>
      </c>
      <c r="B1096">
        <v>-88.896000000000001</v>
      </c>
      <c r="C1096">
        <v>1046</v>
      </c>
      <c r="D1096">
        <v>200000</v>
      </c>
      <c r="E1096">
        <v>114</v>
      </c>
      <c r="F1096" s="3">
        <v>112.08330048822991</v>
      </c>
    </row>
    <row r="1097" spans="1:6">
      <c r="A1097">
        <v>29</v>
      </c>
      <c r="B1097">
        <v>-88.790999999999997</v>
      </c>
      <c r="C1097">
        <v>1046</v>
      </c>
      <c r="D1097">
        <v>200000</v>
      </c>
      <c r="E1097">
        <v>134</v>
      </c>
      <c r="F1097" s="3">
        <v>113.22809479453345</v>
      </c>
    </row>
    <row r="1098" spans="1:6">
      <c r="A1098">
        <v>30</v>
      </c>
      <c r="B1098">
        <v>-88.671999999999997</v>
      </c>
      <c r="C1098">
        <v>1046</v>
      </c>
      <c r="D1098">
        <v>200000</v>
      </c>
      <c r="E1098">
        <v>110</v>
      </c>
      <c r="F1098" s="3">
        <v>114.57282768821825</v>
      </c>
    </row>
    <row r="1099" spans="1:6">
      <c r="A1099">
        <v>31</v>
      </c>
      <c r="B1099">
        <v>-88.56</v>
      </c>
      <c r="C1099">
        <v>1046</v>
      </c>
      <c r="D1099">
        <v>200000</v>
      </c>
      <c r="E1099">
        <v>118</v>
      </c>
      <c r="F1099" s="3">
        <v>115.85106217466533</v>
      </c>
    </row>
    <row r="1100" spans="1:6">
      <c r="A1100">
        <v>32</v>
      </c>
      <c r="B1100">
        <v>-88.451999999999998</v>
      </c>
      <c r="C1100">
        <v>1046</v>
      </c>
      <c r="D1100">
        <v>200000</v>
      </c>
      <c r="E1100">
        <v>101</v>
      </c>
      <c r="F1100" s="3">
        <v>117.08636018618262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99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100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75</v>
      </c>
      <c r="B1118" t="s">
        <v>54</v>
      </c>
      <c r="C1118" t="s">
        <v>57</v>
      </c>
      <c r="D1118" t="s">
        <v>74</v>
      </c>
      <c r="E1118" t="s">
        <v>73</v>
      </c>
      <c r="F1118" t="s">
        <v>125</v>
      </c>
    </row>
    <row r="1119" spans="1:10">
      <c r="A1119">
        <v>1</v>
      </c>
      <c r="B1119">
        <v>-91.947999999999993</v>
      </c>
      <c r="C1119">
        <v>1045</v>
      </c>
      <c r="D1119">
        <v>200000</v>
      </c>
      <c r="E1119">
        <v>82</v>
      </c>
      <c r="F1119" s="3">
        <v>78.284455688618934</v>
      </c>
      <c r="J1119" t="s">
        <v>158</v>
      </c>
    </row>
    <row r="1120" spans="1:10">
      <c r="A1120">
        <v>2</v>
      </c>
      <c r="B1120">
        <v>-91.838999999999999</v>
      </c>
      <c r="C1120">
        <v>1045</v>
      </c>
      <c r="D1120">
        <v>200000</v>
      </c>
      <c r="E1120">
        <v>65</v>
      </c>
      <c r="F1120" s="3">
        <v>79.399395377814955</v>
      </c>
    </row>
    <row r="1121" spans="1:6">
      <c r="A1121">
        <v>3</v>
      </c>
      <c r="B1121">
        <v>-91.724000000000004</v>
      </c>
      <c r="C1121">
        <v>1045</v>
      </c>
      <c r="D1121">
        <v>200000</v>
      </c>
      <c r="E1121">
        <v>70</v>
      </c>
      <c r="F1121" s="3">
        <v>80.598076252658103</v>
      </c>
    </row>
    <row r="1122" spans="1:6">
      <c r="A1122">
        <v>4</v>
      </c>
      <c r="B1122">
        <v>-91.611999999999995</v>
      </c>
      <c r="C1122">
        <v>1045</v>
      </c>
      <c r="D1122">
        <v>200000</v>
      </c>
      <c r="E1122">
        <v>82</v>
      </c>
      <c r="F1122" s="3">
        <v>81.83211131689724</v>
      </c>
    </row>
    <row r="1123" spans="1:6">
      <c r="A1123">
        <v>5</v>
      </c>
      <c r="B1123">
        <v>-91.5</v>
      </c>
      <c r="C1123">
        <v>1045</v>
      </c>
      <c r="D1123">
        <v>200000</v>
      </c>
      <c r="E1123">
        <v>94</v>
      </c>
      <c r="F1123" s="3">
        <v>83.24657420915166</v>
      </c>
    </row>
    <row r="1124" spans="1:6">
      <c r="A1124">
        <v>6</v>
      </c>
      <c r="B1124">
        <v>-91.394000000000005</v>
      </c>
      <c r="C1124">
        <v>1045</v>
      </c>
      <c r="D1124">
        <v>200000</v>
      </c>
      <c r="E1124">
        <v>93</v>
      </c>
      <c r="F1124" s="3">
        <v>84.986820840070195</v>
      </c>
    </row>
    <row r="1125" spans="1:6">
      <c r="A1125">
        <v>7</v>
      </c>
      <c r="B1125">
        <v>-91.281000000000006</v>
      </c>
      <c r="C1125">
        <v>1045</v>
      </c>
      <c r="D1125">
        <v>200000</v>
      </c>
      <c r="E1125">
        <v>91</v>
      </c>
      <c r="F1125" s="3">
        <v>87.786564665194916</v>
      </c>
    </row>
    <row r="1126" spans="1:6">
      <c r="A1126">
        <v>8</v>
      </c>
      <c r="B1126">
        <v>-91.165000000000006</v>
      </c>
      <c r="C1126">
        <v>1045</v>
      </c>
      <c r="D1126">
        <v>200000</v>
      </c>
      <c r="E1126">
        <v>102</v>
      </c>
      <c r="F1126" s="3">
        <v>92.680385780693854</v>
      </c>
    </row>
    <row r="1127" spans="1:6">
      <c r="A1127">
        <v>9</v>
      </c>
      <c r="B1127">
        <v>-91.049000000000007</v>
      </c>
      <c r="C1127">
        <v>1045</v>
      </c>
      <c r="D1127">
        <v>200000</v>
      </c>
      <c r="E1127">
        <v>108</v>
      </c>
      <c r="F1127" s="3">
        <v>101.24860705168778</v>
      </c>
    </row>
    <row r="1128" spans="1:6">
      <c r="A1128">
        <v>10</v>
      </c>
      <c r="B1128">
        <v>-90.933999999999997</v>
      </c>
      <c r="C1128">
        <v>1045</v>
      </c>
      <c r="D1128">
        <v>200000</v>
      </c>
      <c r="E1128">
        <v>119</v>
      </c>
      <c r="F1128" s="3">
        <v>115.4450762062424</v>
      </c>
    </row>
    <row r="1129" spans="1:6">
      <c r="A1129">
        <v>11</v>
      </c>
      <c r="B1129">
        <v>-90.823999999999998</v>
      </c>
      <c r="C1129">
        <v>1045</v>
      </c>
      <c r="D1129">
        <v>200000</v>
      </c>
      <c r="E1129">
        <v>135</v>
      </c>
      <c r="F1129" s="3">
        <v>136.14378404867674</v>
      </c>
    </row>
    <row r="1130" spans="1:6">
      <c r="A1130">
        <v>12</v>
      </c>
      <c r="B1130">
        <v>-90.709000000000003</v>
      </c>
      <c r="C1130">
        <v>1045</v>
      </c>
      <c r="D1130">
        <v>200000</v>
      </c>
      <c r="E1130">
        <v>153</v>
      </c>
      <c r="F1130" s="3">
        <v>166.02061745981143</v>
      </c>
    </row>
    <row r="1131" spans="1:6">
      <c r="A1131">
        <v>13</v>
      </c>
      <c r="B1131">
        <v>-90.594999999999999</v>
      </c>
      <c r="C1131">
        <v>1045</v>
      </c>
      <c r="D1131">
        <v>200000</v>
      </c>
      <c r="E1131">
        <v>198</v>
      </c>
      <c r="F1131" s="3">
        <v>202.49155817414467</v>
      </c>
    </row>
    <row r="1132" spans="1:6">
      <c r="A1132">
        <v>14</v>
      </c>
      <c r="B1132">
        <v>-90.486999999999995</v>
      </c>
      <c r="C1132">
        <v>1045</v>
      </c>
      <c r="D1132">
        <v>200000</v>
      </c>
      <c r="E1132">
        <v>241</v>
      </c>
      <c r="F1132" s="3">
        <v>239.35855414913976</v>
      </c>
    </row>
    <row r="1133" spans="1:6">
      <c r="A1133">
        <v>15</v>
      </c>
      <c r="B1133">
        <v>-90.372</v>
      </c>
      <c r="C1133">
        <v>1045</v>
      </c>
      <c r="D1133">
        <v>200000</v>
      </c>
      <c r="E1133">
        <v>282</v>
      </c>
      <c r="F1133" s="3">
        <v>274.41614666494473</v>
      </c>
    </row>
    <row r="1134" spans="1:6">
      <c r="A1134">
        <v>16</v>
      </c>
      <c r="B1134">
        <v>-90.256</v>
      </c>
      <c r="C1134">
        <v>1045</v>
      </c>
      <c r="D1134">
        <v>200000</v>
      </c>
      <c r="E1134">
        <v>295</v>
      </c>
      <c r="F1134" s="3">
        <v>297.735555126316</v>
      </c>
    </row>
    <row r="1135" spans="1:6">
      <c r="A1135">
        <v>17</v>
      </c>
      <c r="B1135">
        <v>-90.14</v>
      </c>
      <c r="C1135">
        <v>1045</v>
      </c>
      <c r="D1135">
        <v>200000</v>
      </c>
      <c r="E1135">
        <v>318</v>
      </c>
      <c r="F1135" s="3">
        <v>303.25060744870729</v>
      </c>
    </row>
    <row r="1136" spans="1:6">
      <c r="A1136">
        <v>18</v>
      </c>
      <c r="B1136">
        <v>-90.025000000000006</v>
      </c>
      <c r="C1136">
        <v>1045</v>
      </c>
      <c r="D1136">
        <v>200000</v>
      </c>
      <c r="E1136">
        <v>282</v>
      </c>
      <c r="F1136" s="3">
        <v>289.97643972021683</v>
      </c>
    </row>
    <row r="1137" spans="1:6">
      <c r="A1137">
        <v>19</v>
      </c>
      <c r="B1137">
        <v>-89.918999999999997</v>
      </c>
      <c r="C1137">
        <v>1045</v>
      </c>
      <c r="D1137">
        <v>200000</v>
      </c>
      <c r="E1137">
        <v>279</v>
      </c>
      <c r="F1137" s="3">
        <v>264.41100022064887</v>
      </c>
    </row>
    <row r="1138" spans="1:6">
      <c r="A1138">
        <v>20</v>
      </c>
      <c r="B1138">
        <v>-89.805999999999997</v>
      </c>
      <c r="C1138">
        <v>1045</v>
      </c>
      <c r="D1138">
        <v>200000</v>
      </c>
      <c r="E1138">
        <v>214</v>
      </c>
      <c r="F1138" s="3">
        <v>229.43527993092457</v>
      </c>
    </row>
    <row r="1139" spans="1:6">
      <c r="A1139">
        <v>21</v>
      </c>
      <c r="B1139">
        <v>-89.691000000000003</v>
      </c>
      <c r="C1139">
        <v>1045</v>
      </c>
      <c r="D1139">
        <v>200000</v>
      </c>
      <c r="E1139">
        <v>203</v>
      </c>
      <c r="F1139" s="3">
        <v>193.04322342482732</v>
      </c>
    </row>
    <row r="1140" spans="1:6">
      <c r="A1140">
        <v>22</v>
      </c>
      <c r="B1140">
        <v>-89.576999999999998</v>
      </c>
      <c r="C1140">
        <v>1045</v>
      </c>
      <c r="D1140">
        <v>200000</v>
      </c>
      <c r="E1140">
        <v>137</v>
      </c>
      <c r="F1140" s="3">
        <v>161.99641732892565</v>
      </c>
    </row>
    <row r="1141" spans="1:6">
      <c r="A1141">
        <v>23</v>
      </c>
      <c r="B1141">
        <v>-89.457999999999998</v>
      </c>
      <c r="C1141">
        <v>1045</v>
      </c>
      <c r="D1141">
        <v>200000</v>
      </c>
      <c r="E1141">
        <v>149</v>
      </c>
      <c r="F1141" s="3">
        <v>138.03068146266563</v>
      </c>
    </row>
    <row r="1142" spans="1:6">
      <c r="A1142">
        <v>24</v>
      </c>
      <c r="B1142">
        <v>-89.341999999999999</v>
      </c>
      <c r="C1142">
        <v>1045</v>
      </c>
      <c r="D1142">
        <v>200000</v>
      </c>
      <c r="E1142">
        <v>134</v>
      </c>
      <c r="F1142" s="3">
        <v>123.08742781603175</v>
      </c>
    </row>
    <row r="1143" spans="1:6">
      <c r="A1143">
        <v>25</v>
      </c>
      <c r="B1143">
        <v>-89.234999999999999</v>
      </c>
      <c r="C1143">
        <v>1045</v>
      </c>
      <c r="D1143">
        <v>200000</v>
      </c>
      <c r="E1143">
        <v>141</v>
      </c>
      <c r="F1143" s="3">
        <v>115.2538649321467</v>
      </c>
    </row>
    <row r="1144" spans="1:6">
      <c r="A1144">
        <v>26</v>
      </c>
      <c r="B1144">
        <v>-89.13</v>
      </c>
      <c r="C1144">
        <v>1045</v>
      </c>
      <c r="D1144">
        <v>200000</v>
      </c>
      <c r="E1144">
        <v>111</v>
      </c>
      <c r="F1144" s="3">
        <v>111.42498974240512</v>
      </c>
    </row>
    <row r="1145" spans="1:6">
      <c r="A1145">
        <v>27</v>
      </c>
      <c r="B1145">
        <v>-89.016000000000005</v>
      </c>
      <c r="C1145">
        <v>1045</v>
      </c>
      <c r="D1145">
        <v>200000</v>
      </c>
      <c r="E1145">
        <v>113</v>
      </c>
      <c r="F1145" s="3">
        <v>109.92093685455853</v>
      </c>
    </row>
    <row r="1146" spans="1:6">
      <c r="A1146">
        <v>28</v>
      </c>
      <c r="B1146">
        <v>-88.896000000000001</v>
      </c>
      <c r="C1146">
        <v>1045</v>
      </c>
      <c r="D1146">
        <v>200000</v>
      </c>
      <c r="E1146">
        <v>98</v>
      </c>
      <c r="F1146" s="3">
        <v>109.93194884871517</v>
      </c>
    </row>
    <row r="1147" spans="1:6">
      <c r="A1147">
        <v>29</v>
      </c>
      <c r="B1147">
        <v>-88.790999999999997</v>
      </c>
      <c r="C1147">
        <v>1045</v>
      </c>
      <c r="D1147">
        <v>200000</v>
      </c>
      <c r="E1147">
        <v>126</v>
      </c>
      <c r="F1147" s="3">
        <v>110.57668964216334</v>
      </c>
    </row>
    <row r="1148" spans="1:6">
      <c r="A1148">
        <v>30</v>
      </c>
      <c r="B1148">
        <v>-88.671999999999997</v>
      </c>
      <c r="C1148">
        <v>1045</v>
      </c>
      <c r="D1148">
        <v>200000</v>
      </c>
      <c r="E1148">
        <v>90</v>
      </c>
      <c r="F1148" s="3">
        <v>111.60779914931963</v>
      </c>
    </row>
    <row r="1149" spans="1:6">
      <c r="A1149">
        <v>31</v>
      </c>
      <c r="B1149">
        <v>-88.56</v>
      </c>
      <c r="C1149">
        <v>1045</v>
      </c>
      <c r="D1149">
        <v>200000</v>
      </c>
      <c r="E1149">
        <v>108</v>
      </c>
      <c r="F1149" s="3">
        <v>112.69125712959833</v>
      </c>
    </row>
    <row r="1150" spans="1:6">
      <c r="A1150">
        <v>32</v>
      </c>
      <c r="B1150">
        <v>-88.451999999999998</v>
      </c>
      <c r="C1150">
        <v>1045</v>
      </c>
      <c r="D1150">
        <v>200000</v>
      </c>
      <c r="E1150">
        <v>120</v>
      </c>
      <c r="F1150" s="3">
        <v>113.77155129978112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101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75</v>
      </c>
      <c r="B1168" t="s">
        <v>54</v>
      </c>
      <c r="C1168" t="s">
        <v>57</v>
      </c>
      <c r="D1168" t="s">
        <v>74</v>
      </c>
      <c r="E1168" t="s">
        <v>73</v>
      </c>
      <c r="F1168" t="s">
        <v>125</v>
      </c>
    </row>
    <row r="1169" spans="1:10">
      <c r="A1169">
        <v>1</v>
      </c>
      <c r="B1169">
        <v>-91.947999999999993</v>
      </c>
      <c r="C1169">
        <v>1044</v>
      </c>
      <c r="D1169">
        <v>200000</v>
      </c>
      <c r="E1169">
        <v>69</v>
      </c>
      <c r="F1169" s="3">
        <v>76.151350600395617</v>
      </c>
      <c r="J1169" t="s">
        <v>159</v>
      </c>
    </row>
    <row r="1170" spans="1:10">
      <c r="A1170">
        <v>2</v>
      </c>
      <c r="B1170">
        <v>-91.838999999999999</v>
      </c>
      <c r="C1170">
        <v>1044</v>
      </c>
      <c r="D1170">
        <v>200000</v>
      </c>
      <c r="E1170">
        <v>62</v>
      </c>
      <c r="F1170" s="3">
        <v>77.527809790514723</v>
      </c>
    </row>
    <row r="1171" spans="1:10">
      <c r="A1171">
        <v>3</v>
      </c>
      <c r="B1171">
        <v>-91.724000000000004</v>
      </c>
      <c r="C1171">
        <v>1044</v>
      </c>
      <c r="D1171">
        <v>200000</v>
      </c>
      <c r="E1171">
        <v>79</v>
      </c>
      <c r="F1171" s="3">
        <v>79.031278660171651</v>
      </c>
    </row>
    <row r="1172" spans="1:10">
      <c r="A1172">
        <v>4</v>
      </c>
      <c r="B1172">
        <v>-91.611999999999995</v>
      </c>
      <c r="C1172">
        <v>1044</v>
      </c>
      <c r="D1172">
        <v>200000</v>
      </c>
      <c r="E1172">
        <v>88</v>
      </c>
      <c r="F1172" s="3">
        <v>80.629067137477492</v>
      </c>
    </row>
    <row r="1173" spans="1:10">
      <c r="A1173">
        <v>5</v>
      </c>
      <c r="B1173">
        <v>-91.5</v>
      </c>
      <c r="C1173">
        <v>1044</v>
      </c>
      <c r="D1173">
        <v>200000</v>
      </c>
      <c r="E1173">
        <v>86</v>
      </c>
      <c r="F1173" s="3">
        <v>82.546512322912278</v>
      </c>
    </row>
    <row r="1174" spans="1:10">
      <c r="A1174">
        <v>6</v>
      </c>
      <c r="B1174">
        <v>-91.394000000000005</v>
      </c>
      <c r="C1174">
        <v>1044</v>
      </c>
      <c r="D1174">
        <v>200000</v>
      </c>
      <c r="E1174">
        <v>87</v>
      </c>
      <c r="F1174" s="3">
        <v>84.998696324989055</v>
      </c>
    </row>
    <row r="1175" spans="1:10">
      <c r="A1175">
        <v>7</v>
      </c>
      <c r="B1175">
        <v>-91.281000000000006</v>
      </c>
      <c r="C1175">
        <v>1044</v>
      </c>
      <c r="D1175">
        <v>200000</v>
      </c>
      <c r="E1175">
        <v>112</v>
      </c>
      <c r="F1175" s="3">
        <v>88.968005003894589</v>
      </c>
    </row>
    <row r="1176" spans="1:10">
      <c r="A1176">
        <v>8</v>
      </c>
      <c r="B1176">
        <v>-91.165000000000006</v>
      </c>
      <c r="C1176">
        <v>1044</v>
      </c>
      <c r="D1176">
        <v>200000</v>
      </c>
      <c r="E1176">
        <v>110</v>
      </c>
      <c r="F1176" s="3">
        <v>95.683906608273034</v>
      </c>
    </row>
    <row r="1177" spans="1:10">
      <c r="A1177">
        <v>9</v>
      </c>
      <c r="B1177">
        <v>-91.049000000000007</v>
      </c>
      <c r="C1177">
        <v>1044</v>
      </c>
      <c r="D1177">
        <v>200000</v>
      </c>
      <c r="E1177">
        <v>104</v>
      </c>
      <c r="F1177" s="3">
        <v>106.81739904509116</v>
      </c>
    </row>
    <row r="1178" spans="1:10">
      <c r="A1178">
        <v>10</v>
      </c>
      <c r="B1178">
        <v>-90.933999999999997</v>
      </c>
      <c r="C1178">
        <v>1044</v>
      </c>
      <c r="D1178">
        <v>200000</v>
      </c>
      <c r="E1178">
        <v>127</v>
      </c>
      <c r="F1178" s="3">
        <v>124.22364479495356</v>
      </c>
    </row>
    <row r="1179" spans="1:10">
      <c r="A1179">
        <v>11</v>
      </c>
      <c r="B1179">
        <v>-90.823999999999998</v>
      </c>
      <c r="C1179">
        <v>1044</v>
      </c>
      <c r="D1179">
        <v>200000</v>
      </c>
      <c r="E1179">
        <v>152</v>
      </c>
      <c r="F1179" s="3">
        <v>148.344046153741</v>
      </c>
    </row>
    <row r="1180" spans="1:10">
      <c r="A1180">
        <v>12</v>
      </c>
      <c r="B1180">
        <v>-90.709000000000003</v>
      </c>
      <c r="C1180">
        <v>1044</v>
      </c>
      <c r="D1180">
        <v>200000</v>
      </c>
      <c r="E1180">
        <v>165</v>
      </c>
      <c r="F1180" s="3">
        <v>181.75214389476923</v>
      </c>
    </row>
    <row r="1181" spans="1:10">
      <c r="A1181">
        <v>13</v>
      </c>
      <c r="B1181">
        <v>-90.594999999999999</v>
      </c>
      <c r="C1181">
        <v>1044</v>
      </c>
      <c r="D1181">
        <v>200000</v>
      </c>
      <c r="E1181">
        <v>212</v>
      </c>
      <c r="F1181" s="3">
        <v>221.34875712043606</v>
      </c>
    </row>
    <row r="1182" spans="1:10">
      <c r="A1182">
        <v>14</v>
      </c>
      <c r="B1182">
        <v>-90.486999999999995</v>
      </c>
      <c r="C1182">
        <v>1044</v>
      </c>
      <c r="D1182">
        <v>200000</v>
      </c>
      <c r="E1182">
        <v>269</v>
      </c>
      <c r="F1182" s="3">
        <v>260.81423284936142</v>
      </c>
    </row>
    <row r="1183" spans="1:10">
      <c r="A1183">
        <v>15</v>
      </c>
      <c r="B1183">
        <v>-90.372</v>
      </c>
      <c r="C1183">
        <v>1044</v>
      </c>
      <c r="D1183">
        <v>200000</v>
      </c>
      <c r="E1183">
        <v>311</v>
      </c>
      <c r="F1183" s="3">
        <v>298.56935899194127</v>
      </c>
    </row>
    <row r="1184" spans="1:10">
      <c r="A1184">
        <v>16</v>
      </c>
      <c r="B1184">
        <v>-90.256</v>
      </c>
      <c r="C1184">
        <v>1044</v>
      </c>
      <c r="D1184">
        <v>200000</v>
      </c>
      <c r="E1184">
        <v>317</v>
      </c>
      <c r="F1184" s="3">
        <v>324.95390371142366</v>
      </c>
    </row>
    <row r="1185" spans="1:6">
      <c r="A1185">
        <v>17</v>
      </c>
      <c r="B1185">
        <v>-90.14</v>
      </c>
      <c r="C1185">
        <v>1044</v>
      </c>
      <c r="D1185">
        <v>200000</v>
      </c>
      <c r="E1185">
        <v>342</v>
      </c>
      <c r="F1185" s="3">
        <v>333.9294820852237</v>
      </c>
    </row>
    <row r="1186" spans="1:6">
      <c r="A1186">
        <v>18</v>
      </c>
      <c r="B1186">
        <v>-90.025000000000006</v>
      </c>
      <c r="C1186">
        <v>1044</v>
      </c>
      <c r="D1186">
        <v>200000</v>
      </c>
      <c r="E1186">
        <v>331</v>
      </c>
      <c r="F1186" s="3">
        <v>323.8593594156452</v>
      </c>
    </row>
    <row r="1187" spans="1:6">
      <c r="A1187">
        <v>19</v>
      </c>
      <c r="B1187">
        <v>-89.918999999999997</v>
      </c>
      <c r="C1187">
        <v>1044</v>
      </c>
      <c r="D1187">
        <v>200000</v>
      </c>
      <c r="E1187">
        <v>290</v>
      </c>
      <c r="F1187" s="3">
        <v>300.10300058918364</v>
      </c>
    </row>
    <row r="1188" spans="1:6">
      <c r="A1188">
        <v>20</v>
      </c>
      <c r="B1188">
        <v>-89.805999999999997</v>
      </c>
      <c r="C1188">
        <v>1044</v>
      </c>
      <c r="D1188">
        <v>200000</v>
      </c>
      <c r="E1188">
        <v>276</v>
      </c>
      <c r="F1188" s="3">
        <v>264.92883109942414</v>
      </c>
    </row>
    <row r="1189" spans="1:6">
      <c r="A1189">
        <v>21</v>
      </c>
      <c r="B1189">
        <v>-89.691000000000003</v>
      </c>
      <c r="C1189">
        <v>1044</v>
      </c>
      <c r="D1189">
        <v>200000</v>
      </c>
      <c r="E1189">
        <v>211</v>
      </c>
      <c r="F1189" s="3">
        <v>225.73797179334383</v>
      </c>
    </row>
    <row r="1190" spans="1:6">
      <c r="A1190">
        <v>22</v>
      </c>
      <c r="B1190">
        <v>-89.576999999999998</v>
      </c>
      <c r="C1190">
        <v>1044</v>
      </c>
      <c r="D1190">
        <v>200000</v>
      </c>
      <c r="E1190">
        <v>189</v>
      </c>
      <c r="F1190" s="3">
        <v>189.83046037701158</v>
      </c>
    </row>
    <row r="1191" spans="1:6">
      <c r="A1191">
        <v>23</v>
      </c>
      <c r="B1191">
        <v>-89.457999999999998</v>
      </c>
      <c r="C1191">
        <v>1044</v>
      </c>
      <c r="D1191">
        <v>200000</v>
      </c>
      <c r="E1191">
        <v>166</v>
      </c>
      <c r="F1191" s="3">
        <v>159.77477912700357</v>
      </c>
    </row>
    <row r="1192" spans="1:6">
      <c r="A1192">
        <v>24</v>
      </c>
      <c r="B1192">
        <v>-89.341999999999999</v>
      </c>
      <c r="C1192">
        <v>1044</v>
      </c>
      <c r="D1192">
        <v>200000</v>
      </c>
      <c r="E1192">
        <v>138</v>
      </c>
      <c r="F1192" s="3">
        <v>139.1655702659848</v>
      </c>
    </row>
    <row r="1193" spans="1:6">
      <c r="A1193">
        <v>25</v>
      </c>
      <c r="B1193">
        <v>-89.234999999999999</v>
      </c>
      <c r="C1193">
        <v>1044</v>
      </c>
      <c r="D1193">
        <v>200000</v>
      </c>
      <c r="E1193">
        <v>132</v>
      </c>
      <c r="F1193" s="3">
        <v>127.09962665007924</v>
      </c>
    </row>
    <row r="1194" spans="1:6">
      <c r="A1194">
        <v>26</v>
      </c>
      <c r="B1194">
        <v>-89.13</v>
      </c>
      <c r="C1194">
        <v>1044</v>
      </c>
      <c r="D1194">
        <v>200000</v>
      </c>
      <c r="E1194">
        <v>124</v>
      </c>
      <c r="F1194" s="3">
        <v>120.30076105597161</v>
      </c>
    </row>
    <row r="1195" spans="1:6">
      <c r="A1195">
        <v>27</v>
      </c>
      <c r="B1195">
        <v>-89.016000000000005</v>
      </c>
      <c r="C1195">
        <v>1044</v>
      </c>
      <c r="D1195">
        <v>200000</v>
      </c>
      <c r="E1195">
        <v>106</v>
      </c>
      <c r="F1195" s="3">
        <v>116.80418246447783</v>
      </c>
    </row>
    <row r="1196" spans="1:6">
      <c r="A1196">
        <v>28</v>
      </c>
      <c r="B1196">
        <v>-88.896000000000001</v>
      </c>
      <c r="C1196">
        <v>1044</v>
      </c>
      <c r="D1196">
        <v>200000</v>
      </c>
      <c r="E1196">
        <v>123</v>
      </c>
      <c r="F1196" s="3">
        <v>115.76453975375377</v>
      </c>
    </row>
    <row r="1197" spans="1:6">
      <c r="A1197">
        <v>29</v>
      </c>
      <c r="B1197">
        <v>-88.790999999999997</v>
      </c>
      <c r="C1197">
        <v>1044</v>
      </c>
      <c r="D1197">
        <v>200000</v>
      </c>
      <c r="E1197">
        <v>120</v>
      </c>
      <c r="F1197" s="3">
        <v>116.05725519870006</v>
      </c>
    </row>
    <row r="1198" spans="1:6">
      <c r="A1198">
        <v>30</v>
      </c>
      <c r="B1198">
        <v>-88.671999999999997</v>
      </c>
      <c r="C1198">
        <v>1044</v>
      </c>
      <c r="D1198">
        <v>200000</v>
      </c>
      <c r="E1198">
        <v>101</v>
      </c>
      <c r="F1198" s="3">
        <v>117.0458285983987</v>
      </c>
    </row>
    <row r="1199" spans="1:6">
      <c r="A1199">
        <v>31</v>
      </c>
      <c r="B1199">
        <v>-88.56</v>
      </c>
      <c r="C1199">
        <v>1044</v>
      </c>
      <c r="D1199">
        <v>200000</v>
      </c>
      <c r="E1199">
        <v>113</v>
      </c>
      <c r="F1199" s="3">
        <v>118.26267873832811</v>
      </c>
    </row>
    <row r="1200" spans="1:6">
      <c r="A1200">
        <v>32</v>
      </c>
      <c r="B1200">
        <v>-88.451999999999998</v>
      </c>
      <c r="C1200">
        <v>1044</v>
      </c>
      <c r="D1200">
        <v>200000</v>
      </c>
      <c r="E1200">
        <v>132</v>
      </c>
      <c r="F1200" s="3">
        <v>119.54205444194248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103</v>
      </c>
    </row>
    <row r="1206" spans="1:1">
      <c r="A1206" t="s">
        <v>104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105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75</v>
      </c>
      <c r="B1218" t="s">
        <v>54</v>
      </c>
      <c r="C1218" t="s">
        <v>57</v>
      </c>
      <c r="D1218" t="s">
        <v>74</v>
      </c>
      <c r="E1218" t="s">
        <v>73</v>
      </c>
      <c r="F1218" t="s">
        <v>125</v>
      </c>
    </row>
    <row r="1219" spans="1:10">
      <c r="A1219">
        <v>1</v>
      </c>
      <c r="B1219">
        <v>-91.947999999999993</v>
      </c>
      <c r="C1219">
        <v>3147</v>
      </c>
      <c r="D1219">
        <v>600000</v>
      </c>
      <c r="E1219">
        <v>224</v>
      </c>
      <c r="F1219" s="3">
        <v>245.1431775978549</v>
      </c>
      <c r="J1219" t="s">
        <v>160</v>
      </c>
    </row>
    <row r="1220" spans="1:10">
      <c r="A1220">
        <v>2</v>
      </c>
      <c r="B1220">
        <v>-91.838999999999999</v>
      </c>
      <c r="C1220">
        <v>3147</v>
      </c>
      <c r="D1220">
        <v>600000</v>
      </c>
      <c r="E1220">
        <v>237</v>
      </c>
      <c r="F1220" s="3">
        <v>248.43494902681533</v>
      </c>
    </row>
    <row r="1221" spans="1:10">
      <c r="A1221">
        <v>3</v>
      </c>
      <c r="B1221">
        <v>-91.724000000000004</v>
      </c>
      <c r="C1221">
        <v>3147</v>
      </c>
      <c r="D1221">
        <v>600000</v>
      </c>
      <c r="E1221">
        <v>231</v>
      </c>
      <c r="F1221" s="3">
        <v>252.05136848954712</v>
      </c>
    </row>
    <row r="1222" spans="1:10">
      <c r="A1222">
        <v>4</v>
      </c>
      <c r="B1222">
        <v>-91.611999999999995</v>
      </c>
      <c r="C1222">
        <v>3147</v>
      </c>
      <c r="D1222">
        <v>600000</v>
      </c>
      <c r="E1222">
        <v>290</v>
      </c>
      <c r="F1222" s="3">
        <v>255.99177699909248</v>
      </c>
    </row>
    <row r="1223" spans="1:10">
      <c r="A1223">
        <v>5</v>
      </c>
      <c r="B1223">
        <v>-91.5</v>
      </c>
      <c r="C1223">
        <v>3147</v>
      </c>
      <c r="D1223">
        <v>600000</v>
      </c>
      <c r="E1223">
        <v>248</v>
      </c>
      <c r="F1223" s="3">
        <v>261.0426293201968</v>
      </c>
    </row>
    <row r="1224" spans="1:10">
      <c r="A1224">
        <v>6</v>
      </c>
      <c r="B1224">
        <v>-91.394000000000005</v>
      </c>
      <c r="C1224">
        <v>3147</v>
      </c>
      <c r="D1224">
        <v>600000</v>
      </c>
      <c r="E1224">
        <v>255</v>
      </c>
      <c r="F1224" s="3">
        <v>268.24934882295537</v>
      </c>
    </row>
    <row r="1225" spans="1:10">
      <c r="A1225">
        <v>7</v>
      </c>
      <c r="B1225">
        <v>-91.281000000000006</v>
      </c>
      <c r="C1225">
        <v>3147</v>
      </c>
      <c r="D1225">
        <v>600000</v>
      </c>
      <c r="E1225">
        <v>293</v>
      </c>
      <c r="F1225" s="3">
        <v>281.54014813283328</v>
      </c>
    </row>
    <row r="1226" spans="1:10">
      <c r="A1226">
        <v>8</v>
      </c>
      <c r="B1226">
        <v>-91.165000000000006</v>
      </c>
      <c r="C1226">
        <v>3147</v>
      </c>
      <c r="D1226">
        <v>600000</v>
      </c>
      <c r="E1226">
        <v>339</v>
      </c>
      <c r="F1226" s="3">
        <v>306.97392576739247</v>
      </c>
    </row>
    <row r="1227" spans="1:10">
      <c r="A1227">
        <v>9</v>
      </c>
      <c r="B1227">
        <v>-91.049000000000007</v>
      </c>
      <c r="C1227">
        <v>3147</v>
      </c>
      <c r="D1227">
        <v>600000</v>
      </c>
      <c r="E1227">
        <v>398</v>
      </c>
      <c r="F1227" s="3">
        <v>353.50621224616543</v>
      </c>
    </row>
    <row r="1228" spans="1:10">
      <c r="A1228">
        <v>10</v>
      </c>
      <c r="B1228">
        <v>-90.933999999999997</v>
      </c>
      <c r="C1228">
        <v>3147</v>
      </c>
      <c r="D1228">
        <v>600000</v>
      </c>
      <c r="E1228">
        <v>473</v>
      </c>
      <c r="F1228" s="3">
        <v>431.85977310549515</v>
      </c>
    </row>
    <row r="1229" spans="1:10">
      <c r="A1229">
        <v>11</v>
      </c>
      <c r="B1229">
        <v>-90.823999999999998</v>
      </c>
      <c r="C1229">
        <v>3147</v>
      </c>
      <c r="D1229">
        <v>600000</v>
      </c>
      <c r="E1229">
        <v>561</v>
      </c>
      <c r="F1229" s="3">
        <v>546.40586783947526</v>
      </c>
    </row>
    <row r="1230" spans="1:10">
      <c r="A1230">
        <v>12</v>
      </c>
      <c r="B1230">
        <v>-90.709000000000003</v>
      </c>
      <c r="C1230">
        <v>3147</v>
      </c>
      <c r="D1230">
        <v>600000</v>
      </c>
      <c r="E1230">
        <v>678</v>
      </c>
      <c r="F1230" s="3">
        <v>711.16525470288343</v>
      </c>
    </row>
    <row r="1231" spans="1:10">
      <c r="A1231">
        <v>13</v>
      </c>
      <c r="B1231">
        <v>-90.594999999999999</v>
      </c>
      <c r="C1231">
        <v>3147</v>
      </c>
      <c r="D1231">
        <v>600000</v>
      </c>
      <c r="E1231">
        <v>834</v>
      </c>
      <c r="F1231" s="3">
        <v>910.9470246576002</v>
      </c>
    </row>
    <row r="1232" spans="1:10">
      <c r="A1232">
        <v>14</v>
      </c>
      <c r="B1232">
        <v>-90.486999999999995</v>
      </c>
      <c r="C1232">
        <v>3147</v>
      </c>
      <c r="D1232">
        <v>600000</v>
      </c>
      <c r="E1232">
        <v>1099</v>
      </c>
      <c r="F1232" s="3">
        <v>1111.1619994900616</v>
      </c>
    </row>
    <row r="1233" spans="1:6">
      <c r="A1233">
        <v>15</v>
      </c>
      <c r="B1233">
        <v>-90.372</v>
      </c>
      <c r="C1233">
        <v>3147</v>
      </c>
      <c r="D1233">
        <v>600000</v>
      </c>
      <c r="E1233">
        <v>1296</v>
      </c>
      <c r="F1233" s="3">
        <v>1299.2703351530474</v>
      </c>
    </row>
    <row r="1234" spans="1:6">
      <c r="A1234">
        <v>16</v>
      </c>
      <c r="B1234">
        <v>-90.256</v>
      </c>
      <c r="C1234">
        <v>3147</v>
      </c>
      <c r="D1234">
        <v>600000</v>
      </c>
      <c r="E1234">
        <v>1442</v>
      </c>
      <c r="F1234" s="3">
        <v>1421.3734403703647</v>
      </c>
    </row>
    <row r="1235" spans="1:6">
      <c r="A1235">
        <v>17</v>
      </c>
      <c r="B1235">
        <v>-90.14</v>
      </c>
      <c r="C1235">
        <v>3147</v>
      </c>
      <c r="D1235">
        <v>600000</v>
      </c>
      <c r="E1235">
        <v>1528</v>
      </c>
      <c r="F1235" s="3">
        <v>1445.2800593238487</v>
      </c>
    </row>
    <row r="1236" spans="1:6">
      <c r="A1236">
        <v>18</v>
      </c>
      <c r="B1236">
        <v>-90.025000000000006</v>
      </c>
      <c r="C1236">
        <v>3147</v>
      </c>
      <c r="D1236">
        <v>600000</v>
      </c>
      <c r="E1236">
        <v>1343</v>
      </c>
      <c r="F1236" s="3">
        <v>1366.6105347100349</v>
      </c>
    </row>
    <row r="1237" spans="1:6">
      <c r="A1237">
        <v>19</v>
      </c>
      <c r="B1237">
        <v>-89.918999999999997</v>
      </c>
      <c r="C1237">
        <v>3147</v>
      </c>
      <c r="D1237">
        <v>600000</v>
      </c>
      <c r="E1237">
        <v>1320</v>
      </c>
      <c r="F1237" s="3">
        <v>1221.7426680134765</v>
      </c>
    </row>
    <row r="1238" spans="1:6">
      <c r="A1238">
        <v>20</v>
      </c>
      <c r="B1238">
        <v>-89.805999999999997</v>
      </c>
      <c r="C1238">
        <v>3147</v>
      </c>
      <c r="D1238">
        <v>600000</v>
      </c>
      <c r="E1238">
        <v>985</v>
      </c>
      <c r="F1238" s="3">
        <v>1025.6439586203721</v>
      </c>
    </row>
    <row r="1239" spans="1:6">
      <c r="A1239">
        <v>21</v>
      </c>
      <c r="B1239">
        <v>-89.691000000000003</v>
      </c>
      <c r="C1239">
        <v>3147</v>
      </c>
      <c r="D1239">
        <v>600000</v>
      </c>
      <c r="E1239">
        <v>776</v>
      </c>
      <c r="F1239" s="3">
        <v>822.03383948205123</v>
      </c>
    </row>
    <row r="1240" spans="1:6">
      <c r="A1240">
        <v>22</v>
      </c>
      <c r="B1240">
        <v>-89.576999999999998</v>
      </c>
      <c r="C1240">
        <v>3147</v>
      </c>
      <c r="D1240">
        <v>600000</v>
      </c>
      <c r="E1240">
        <v>587</v>
      </c>
      <c r="F1240" s="3">
        <v>647.75806303790773</v>
      </c>
    </row>
    <row r="1241" spans="1:6">
      <c r="A1241">
        <v>23</v>
      </c>
      <c r="B1241">
        <v>-89.457999999999998</v>
      </c>
      <c r="C1241">
        <v>3147</v>
      </c>
      <c r="D1241">
        <v>600000</v>
      </c>
      <c r="E1241">
        <v>546</v>
      </c>
      <c r="F1241" s="3">
        <v>512.015101930284</v>
      </c>
    </row>
    <row r="1242" spans="1:6">
      <c r="A1242">
        <v>24</v>
      </c>
      <c r="B1242">
        <v>-89.341999999999999</v>
      </c>
      <c r="C1242">
        <v>3147</v>
      </c>
      <c r="D1242">
        <v>600000</v>
      </c>
      <c r="E1242">
        <v>471</v>
      </c>
      <c r="F1242" s="3">
        <v>425.85442840583028</v>
      </c>
    </row>
    <row r="1243" spans="1:6">
      <c r="A1243">
        <v>25</v>
      </c>
      <c r="B1243">
        <v>-89.234999999999999</v>
      </c>
      <c r="C1243">
        <v>3147</v>
      </c>
      <c r="D1243">
        <v>600000</v>
      </c>
      <c r="E1243">
        <v>376</v>
      </c>
      <c r="F1243" s="3">
        <v>379.15765119731765</v>
      </c>
    </row>
    <row r="1244" spans="1:6">
      <c r="A1244">
        <v>26</v>
      </c>
      <c r="B1244">
        <v>-89.13</v>
      </c>
      <c r="C1244">
        <v>3147</v>
      </c>
      <c r="D1244">
        <v>600000</v>
      </c>
      <c r="E1244">
        <v>364</v>
      </c>
      <c r="F1244" s="3">
        <v>354.71696911721062</v>
      </c>
    </row>
    <row r="1245" spans="1:6">
      <c r="A1245">
        <v>27</v>
      </c>
      <c r="B1245">
        <v>-89.016000000000005</v>
      </c>
      <c r="C1245">
        <v>3147</v>
      </c>
      <c r="D1245">
        <v>600000</v>
      </c>
      <c r="E1245">
        <v>384</v>
      </c>
      <c r="F1245" s="3">
        <v>342.9928875561767</v>
      </c>
    </row>
    <row r="1246" spans="1:6">
      <c r="A1246">
        <v>28</v>
      </c>
      <c r="B1246">
        <v>-88.896000000000001</v>
      </c>
      <c r="C1246">
        <v>3147</v>
      </c>
      <c r="D1246">
        <v>600000</v>
      </c>
      <c r="E1246">
        <v>349</v>
      </c>
      <c r="F1246" s="3">
        <v>339.63149749816904</v>
      </c>
    </row>
    <row r="1247" spans="1:6">
      <c r="A1247">
        <v>29</v>
      </c>
      <c r="B1247">
        <v>-88.790999999999997</v>
      </c>
      <c r="C1247">
        <v>3147</v>
      </c>
      <c r="D1247">
        <v>600000</v>
      </c>
      <c r="E1247">
        <v>329</v>
      </c>
      <c r="F1247" s="3">
        <v>340.30504855464346</v>
      </c>
    </row>
    <row r="1248" spans="1:6">
      <c r="A1248">
        <v>30</v>
      </c>
      <c r="B1248">
        <v>-88.671999999999997</v>
      </c>
      <c r="C1248">
        <v>3147</v>
      </c>
      <c r="D1248">
        <v>600000</v>
      </c>
      <c r="E1248">
        <v>307</v>
      </c>
      <c r="F1248" s="3">
        <v>342.79864436846219</v>
      </c>
    </row>
    <row r="1249" spans="1:6">
      <c r="A1249">
        <v>31</v>
      </c>
      <c r="B1249">
        <v>-88.56</v>
      </c>
      <c r="C1249">
        <v>3147</v>
      </c>
      <c r="D1249">
        <v>600000</v>
      </c>
      <c r="E1249">
        <v>309</v>
      </c>
      <c r="F1249" s="3">
        <v>345.80475763627555</v>
      </c>
    </row>
    <row r="1250" spans="1:6">
      <c r="A1250">
        <v>32</v>
      </c>
      <c r="B1250">
        <v>-88.451999999999998</v>
      </c>
      <c r="C1250">
        <v>3147</v>
      </c>
      <c r="D1250">
        <v>600000</v>
      </c>
      <c r="E1250">
        <v>370</v>
      </c>
      <c r="F1250" s="3">
        <v>348.91381534457361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106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107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75</v>
      </c>
      <c r="B1268" t="s">
        <v>54</v>
      </c>
      <c r="C1268" t="s">
        <v>57</v>
      </c>
      <c r="D1268" t="s">
        <v>74</v>
      </c>
      <c r="E1268" t="s">
        <v>73</v>
      </c>
      <c r="F1268" t="s">
        <v>125</v>
      </c>
    </row>
    <row r="1269" spans="1:10">
      <c r="A1269">
        <v>1</v>
      </c>
      <c r="B1269">
        <v>-91.947999999999993</v>
      </c>
      <c r="C1269">
        <v>1050</v>
      </c>
      <c r="D1269">
        <v>200000</v>
      </c>
      <c r="E1269">
        <v>69</v>
      </c>
      <c r="F1269" s="3">
        <v>76.174241387872073</v>
      </c>
      <c r="J1269" t="s">
        <v>161</v>
      </c>
    </row>
    <row r="1270" spans="1:10">
      <c r="A1270">
        <v>2</v>
      </c>
      <c r="B1270">
        <v>-91.838999999999999</v>
      </c>
      <c r="C1270">
        <v>1050</v>
      </c>
      <c r="D1270">
        <v>200000</v>
      </c>
      <c r="E1270">
        <v>75</v>
      </c>
      <c r="F1270" s="3">
        <v>77.347528449090319</v>
      </c>
    </row>
    <row r="1271" spans="1:10">
      <c r="A1271">
        <v>3</v>
      </c>
      <c r="B1271">
        <v>-91.724000000000004</v>
      </c>
      <c r="C1271">
        <v>1050</v>
      </c>
      <c r="D1271">
        <v>200000</v>
      </c>
      <c r="E1271">
        <v>73</v>
      </c>
      <c r="F1271" s="3">
        <v>78.749684476190538</v>
      </c>
    </row>
    <row r="1272" spans="1:10">
      <c r="A1272">
        <v>4</v>
      </c>
      <c r="B1272">
        <v>-91.611999999999995</v>
      </c>
      <c r="C1272">
        <v>1050</v>
      </c>
      <c r="D1272">
        <v>200000</v>
      </c>
      <c r="E1272">
        <v>70</v>
      </c>
      <c r="F1272" s="3">
        <v>80.468126283419949</v>
      </c>
    </row>
    <row r="1273" spans="1:10">
      <c r="A1273">
        <v>5</v>
      </c>
      <c r="B1273">
        <v>-91.5</v>
      </c>
      <c r="C1273">
        <v>1050</v>
      </c>
      <c r="D1273">
        <v>200000</v>
      </c>
      <c r="E1273">
        <v>87</v>
      </c>
      <c r="F1273" s="3">
        <v>82.888557931381271</v>
      </c>
    </row>
    <row r="1274" spans="1:10">
      <c r="A1274">
        <v>6</v>
      </c>
      <c r="B1274">
        <v>-91.394000000000005</v>
      </c>
      <c r="C1274">
        <v>1050</v>
      </c>
      <c r="D1274">
        <v>200000</v>
      </c>
      <c r="E1274">
        <v>107</v>
      </c>
      <c r="F1274" s="3">
        <v>86.358449183444208</v>
      </c>
    </row>
    <row r="1275" spans="1:10">
      <c r="A1275">
        <v>7</v>
      </c>
      <c r="B1275">
        <v>-91.281000000000006</v>
      </c>
      <c r="C1275">
        <v>1050</v>
      </c>
      <c r="D1275">
        <v>200000</v>
      </c>
      <c r="E1275">
        <v>105</v>
      </c>
      <c r="F1275" s="3">
        <v>92.17989231868178</v>
      </c>
    </row>
    <row r="1276" spans="1:10">
      <c r="A1276">
        <v>8</v>
      </c>
      <c r="B1276">
        <v>-91.165000000000006</v>
      </c>
      <c r="C1276">
        <v>1050</v>
      </c>
      <c r="D1276">
        <v>200000</v>
      </c>
      <c r="E1276">
        <v>123</v>
      </c>
      <c r="F1276" s="3">
        <v>101.66849571659111</v>
      </c>
    </row>
    <row r="1277" spans="1:10">
      <c r="A1277">
        <v>9</v>
      </c>
      <c r="B1277">
        <v>-91.049000000000007</v>
      </c>
      <c r="C1277">
        <v>1050</v>
      </c>
      <c r="D1277">
        <v>200000</v>
      </c>
      <c r="E1277">
        <v>116</v>
      </c>
      <c r="F1277" s="3">
        <v>116.14306721009983</v>
      </c>
    </row>
    <row r="1278" spans="1:10">
      <c r="A1278">
        <v>10</v>
      </c>
      <c r="B1278">
        <v>-90.933999999999997</v>
      </c>
      <c r="C1278">
        <v>1050</v>
      </c>
      <c r="D1278">
        <v>200000</v>
      </c>
      <c r="E1278">
        <v>131</v>
      </c>
      <c r="F1278" s="3">
        <v>136.57331186993619</v>
      </c>
    </row>
    <row r="1279" spans="1:10">
      <c r="A1279">
        <v>11</v>
      </c>
      <c r="B1279">
        <v>-90.823999999999998</v>
      </c>
      <c r="C1279">
        <v>1050</v>
      </c>
      <c r="D1279">
        <v>200000</v>
      </c>
      <c r="E1279">
        <v>154</v>
      </c>
      <c r="F1279" s="3">
        <v>162.06831415745836</v>
      </c>
    </row>
    <row r="1280" spans="1:10">
      <c r="A1280">
        <v>12</v>
      </c>
      <c r="B1280">
        <v>-90.709000000000003</v>
      </c>
      <c r="C1280">
        <v>1050</v>
      </c>
      <c r="D1280">
        <v>200000</v>
      </c>
      <c r="E1280">
        <v>178</v>
      </c>
      <c r="F1280" s="3">
        <v>193.85830205929582</v>
      </c>
    </row>
    <row r="1281" spans="1:6">
      <c r="A1281">
        <v>13</v>
      </c>
      <c r="B1281">
        <v>-90.594999999999999</v>
      </c>
      <c r="C1281">
        <v>1050</v>
      </c>
      <c r="D1281">
        <v>200000</v>
      </c>
      <c r="E1281">
        <v>252</v>
      </c>
      <c r="F1281" s="3">
        <v>227.73997523505753</v>
      </c>
    </row>
    <row r="1282" spans="1:6">
      <c r="A1282">
        <v>14</v>
      </c>
      <c r="B1282">
        <v>-90.486999999999995</v>
      </c>
      <c r="C1282">
        <v>1050</v>
      </c>
      <c r="D1282">
        <v>200000</v>
      </c>
      <c r="E1282">
        <v>267</v>
      </c>
      <c r="F1282" s="3">
        <v>258.07198317082901</v>
      </c>
    </row>
    <row r="1283" spans="1:6">
      <c r="A1283">
        <v>15</v>
      </c>
      <c r="B1283">
        <v>-90.372</v>
      </c>
      <c r="C1283">
        <v>1050</v>
      </c>
      <c r="D1283">
        <v>200000</v>
      </c>
      <c r="E1283">
        <v>250</v>
      </c>
      <c r="F1283" s="3">
        <v>283.58292955681316</v>
      </c>
    </row>
    <row r="1284" spans="1:6">
      <c r="A1284">
        <v>16</v>
      </c>
      <c r="B1284">
        <v>-90.256</v>
      </c>
      <c r="C1284">
        <v>1050</v>
      </c>
      <c r="D1284">
        <v>200000</v>
      </c>
      <c r="E1284">
        <v>298</v>
      </c>
      <c r="F1284" s="3">
        <v>297.68873205008526</v>
      </c>
    </row>
    <row r="1285" spans="1:6">
      <c r="A1285">
        <v>17</v>
      </c>
      <c r="B1285">
        <v>-90.14</v>
      </c>
      <c r="C1285">
        <v>1050</v>
      </c>
      <c r="D1285">
        <v>200000</v>
      </c>
      <c r="E1285">
        <v>327</v>
      </c>
      <c r="F1285" s="3">
        <v>297.48088522433437</v>
      </c>
    </row>
    <row r="1286" spans="1:6">
      <c r="A1286">
        <v>18</v>
      </c>
      <c r="B1286">
        <v>-90.025000000000006</v>
      </c>
      <c r="C1286">
        <v>1050</v>
      </c>
      <c r="D1286">
        <v>200000</v>
      </c>
      <c r="E1286">
        <v>277</v>
      </c>
      <c r="F1286" s="3">
        <v>283.41473449490007</v>
      </c>
    </row>
    <row r="1287" spans="1:6">
      <c r="A1287">
        <v>19</v>
      </c>
      <c r="B1287">
        <v>-89.918999999999997</v>
      </c>
      <c r="C1287">
        <v>1050</v>
      </c>
      <c r="D1287">
        <v>200000</v>
      </c>
      <c r="E1287">
        <v>281</v>
      </c>
      <c r="F1287" s="3">
        <v>260.80487284317542</v>
      </c>
    </row>
    <row r="1288" spans="1:6">
      <c r="A1288">
        <v>20</v>
      </c>
      <c r="B1288">
        <v>-89.805999999999997</v>
      </c>
      <c r="C1288">
        <v>1050</v>
      </c>
      <c r="D1288">
        <v>200000</v>
      </c>
      <c r="E1288">
        <v>229</v>
      </c>
      <c r="F1288" s="3">
        <v>230.81557900868816</v>
      </c>
    </row>
    <row r="1289" spans="1:6">
      <c r="A1289">
        <v>21</v>
      </c>
      <c r="B1289">
        <v>-89.691000000000003</v>
      </c>
      <c r="C1289">
        <v>1050</v>
      </c>
      <c r="D1289">
        <v>200000</v>
      </c>
      <c r="E1289">
        <v>187</v>
      </c>
      <c r="F1289" s="3">
        <v>198.99528826067959</v>
      </c>
    </row>
    <row r="1290" spans="1:6">
      <c r="A1290">
        <v>22</v>
      </c>
      <c r="B1290">
        <v>-89.576999999999998</v>
      </c>
      <c r="C1290">
        <v>1050</v>
      </c>
      <c r="D1290">
        <v>200000</v>
      </c>
      <c r="E1290">
        <v>176</v>
      </c>
      <c r="F1290" s="3">
        <v>170.33745581869593</v>
      </c>
    </row>
    <row r="1291" spans="1:6">
      <c r="A1291">
        <v>23</v>
      </c>
      <c r="B1291">
        <v>-89.457999999999998</v>
      </c>
      <c r="C1291">
        <v>1050</v>
      </c>
      <c r="D1291">
        <v>200000</v>
      </c>
      <c r="E1291">
        <v>135</v>
      </c>
      <c r="F1291" s="3">
        <v>146.24303820197002</v>
      </c>
    </row>
    <row r="1292" spans="1:6">
      <c r="A1292">
        <v>24</v>
      </c>
      <c r="B1292">
        <v>-89.341999999999999</v>
      </c>
      <c r="C1292">
        <v>1050</v>
      </c>
      <c r="D1292">
        <v>200000</v>
      </c>
      <c r="E1292">
        <v>128</v>
      </c>
      <c r="F1292" s="3">
        <v>129.33905713345115</v>
      </c>
    </row>
    <row r="1293" spans="1:6">
      <c r="A1293">
        <v>25</v>
      </c>
      <c r="B1293">
        <v>-89.234999999999999</v>
      </c>
      <c r="C1293">
        <v>1050</v>
      </c>
      <c r="D1293">
        <v>200000</v>
      </c>
      <c r="E1293">
        <v>121</v>
      </c>
      <c r="F1293" s="3">
        <v>119.04824610760083</v>
      </c>
    </row>
    <row r="1294" spans="1:6">
      <c r="A1294">
        <v>26</v>
      </c>
      <c r="B1294">
        <v>-89.13</v>
      </c>
      <c r="C1294">
        <v>1050</v>
      </c>
      <c r="D1294">
        <v>200000</v>
      </c>
      <c r="E1294">
        <v>120</v>
      </c>
      <c r="F1294" s="3">
        <v>112.90911077809298</v>
      </c>
    </row>
    <row r="1295" spans="1:6">
      <c r="A1295">
        <v>27</v>
      </c>
      <c r="B1295">
        <v>-89.016000000000005</v>
      </c>
      <c r="C1295">
        <v>1050</v>
      </c>
      <c r="D1295">
        <v>200000</v>
      </c>
      <c r="E1295">
        <v>101</v>
      </c>
      <c r="F1295" s="3">
        <v>109.42908384060105</v>
      </c>
    </row>
    <row r="1296" spans="1:6">
      <c r="A1296">
        <v>28</v>
      </c>
      <c r="B1296">
        <v>-88.896000000000001</v>
      </c>
      <c r="C1296">
        <v>1050</v>
      </c>
      <c r="D1296">
        <v>200000</v>
      </c>
      <c r="E1296">
        <v>116</v>
      </c>
      <c r="F1296" s="3">
        <v>108.06022548268993</v>
      </c>
    </row>
    <row r="1297" spans="1:6">
      <c r="A1297">
        <v>29</v>
      </c>
      <c r="B1297">
        <v>-88.790999999999997</v>
      </c>
      <c r="C1297">
        <v>1050</v>
      </c>
      <c r="D1297">
        <v>200000</v>
      </c>
      <c r="E1297">
        <v>104</v>
      </c>
      <c r="F1297" s="3">
        <v>107.98447360659641</v>
      </c>
    </row>
    <row r="1298" spans="1:6">
      <c r="A1298">
        <v>30</v>
      </c>
      <c r="B1298">
        <v>-88.671999999999997</v>
      </c>
      <c r="C1298">
        <v>1050</v>
      </c>
      <c r="D1298">
        <v>200000</v>
      </c>
      <c r="E1298">
        <v>101</v>
      </c>
      <c r="F1298" s="3">
        <v>108.5657688887155</v>
      </c>
    </row>
    <row r="1299" spans="1:6">
      <c r="A1299">
        <v>31</v>
      </c>
      <c r="B1299">
        <v>-88.56</v>
      </c>
      <c r="C1299">
        <v>1050</v>
      </c>
      <c r="D1299">
        <v>200000</v>
      </c>
      <c r="E1299">
        <v>111</v>
      </c>
      <c r="F1299" s="3">
        <v>109.43229935037868</v>
      </c>
    </row>
    <row r="1300" spans="1:6">
      <c r="A1300">
        <v>32</v>
      </c>
      <c r="B1300">
        <v>-88.451999999999998</v>
      </c>
      <c r="C1300">
        <v>1050</v>
      </c>
      <c r="D1300">
        <v>200000</v>
      </c>
      <c r="E1300">
        <v>116</v>
      </c>
      <c r="F1300" s="3">
        <v>110.39955054408513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108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109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75</v>
      </c>
      <c r="B1318" t="s">
        <v>54</v>
      </c>
      <c r="C1318" t="s">
        <v>57</v>
      </c>
      <c r="D1318" t="s">
        <v>74</v>
      </c>
      <c r="E1318" t="s">
        <v>73</v>
      </c>
      <c r="F1318" t="s">
        <v>125</v>
      </c>
    </row>
    <row r="1319" spans="1:10">
      <c r="A1319">
        <v>1</v>
      </c>
      <c r="B1319">
        <v>-91.947999999999993</v>
      </c>
      <c r="C1319">
        <v>1050</v>
      </c>
      <c r="D1319">
        <v>200000</v>
      </c>
      <c r="E1319">
        <v>58</v>
      </c>
      <c r="F1319" s="3">
        <v>75.442424257019937</v>
      </c>
      <c r="J1319" t="s">
        <v>162</v>
      </c>
    </row>
    <row r="1320" spans="1:10">
      <c r="A1320">
        <v>2</v>
      </c>
      <c r="B1320">
        <v>-91.838999999999999</v>
      </c>
      <c r="C1320">
        <v>1050</v>
      </c>
      <c r="D1320">
        <v>200000</v>
      </c>
      <c r="E1320">
        <v>77</v>
      </c>
      <c r="F1320" s="3">
        <v>76.834088040189442</v>
      </c>
    </row>
    <row r="1321" spans="1:10">
      <c r="A1321">
        <v>3</v>
      </c>
      <c r="B1321">
        <v>-91.724000000000004</v>
      </c>
      <c r="C1321">
        <v>1050</v>
      </c>
      <c r="D1321">
        <v>200000</v>
      </c>
      <c r="E1321">
        <v>75</v>
      </c>
      <c r="F1321" s="3">
        <v>78.423430158530834</v>
      </c>
    </row>
    <row r="1322" spans="1:10">
      <c r="A1322">
        <v>4</v>
      </c>
      <c r="B1322">
        <v>-91.611999999999995</v>
      </c>
      <c r="C1322">
        <v>1050</v>
      </c>
      <c r="D1322">
        <v>200000</v>
      </c>
      <c r="E1322">
        <v>85</v>
      </c>
      <c r="F1322" s="3">
        <v>80.256504753140874</v>
      </c>
    </row>
    <row r="1323" spans="1:10">
      <c r="A1323">
        <v>5</v>
      </c>
      <c r="B1323">
        <v>-91.5</v>
      </c>
      <c r="C1323">
        <v>1050</v>
      </c>
      <c r="D1323">
        <v>200000</v>
      </c>
      <c r="E1323">
        <v>92</v>
      </c>
      <c r="F1323" s="3">
        <v>82.707307357313454</v>
      </c>
    </row>
    <row r="1324" spans="1:10">
      <c r="A1324">
        <v>6</v>
      </c>
      <c r="B1324">
        <v>-91.394000000000005</v>
      </c>
      <c r="C1324">
        <v>1050</v>
      </c>
      <c r="D1324">
        <v>200000</v>
      </c>
      <c r="E1324">
        <v>98</v>
      </c>
      <c r="F1324" s="3">
        <v>86.145644423566949</v>
      </c>
    </row>
    <row r="1325" spans="1:10">
      <c r="A1325">
        <v>7</v>
      </c>
      <c r="B1325">
        <v>-91.281000000000006</v>
      </c>
      <c r="C1325">
        <v>1050</v>
      </c>
      <c r="D1325">
        <v>200000</v>
      </c>
      <c r="E1325">
        <v>112</v>
      </c>
      <c r="F1325" s="3">
        <v>91.968630104355071</v>
      </c>
    </row>
    <row r="1326" spans="1:10">
      <c r="A1326">
        <v>8</v>
      </c>
      <c r="B1326">
        <v>-91.165000000000006</v>
      </c>
      <c r="C1326">
        <v>1050</v>
      </c>
      <c r="D1326">
        <v>200000</v>
      </c>
      <c r="E1326">
        <v>97</v>
      </c>
      <c r="F1326" s="3">
        <v>101.74805772596682</v>
      </c>
    </row>
    <row r="1327" spans="1:10">
      <c r="A1327">
        <v>9</v>
      </c>
      <c r="B1327">
        <v>-91.049000000000007</v>
      </c>
      <c r="C1327">
        <v>1050</v>
      </c>
      <c r="D1327">
        <v>200000</v>
      </c>
      <c r="E1327">
        <v>123</v>
      </c>
      <c r="F1327" s="3">
        <v>117.23849609742479</v>
      </c>
    </row>
    <row r="1328" spans="1:10">
      <c r="A1328">
        <v>10</v>
      </c>
      <c r="B1328">
        <v>-90.933999999999997</v>
      </c>
      <c r="C1328">
        <v>1050</v>
      </c>
      <c r="D1328">
        <v>200000</v>
      </c>
      <c r="E1328">
        <v>126</v>
      </c>
      <c r="F1328" s="3">
        <v>139.91372688373639</v>
      </c>
    </row>
    <row r="1329" spans="1:6">
      <c r="A1329">
        <v>11</v>
      </c>
      <c r="B1329">
        <v>-90.823999999999998</v>
      </c>
      <c r="C1329">
        <v>1050</v>
      </c>
      <c r="D1329">
        <v>200000</v>
      </c>
      <c r="E1329">
        <v>168</v>
      </c>
      <c r="F1329" s="3">
        <v>169.07947212057215</v>
      </c>
    </row>
    <row r="1330" spans="1:6">
      <c r="A1330">
        <v>12</v>
      </c>
      <c r="B1330">
        <v>-90.709000000000003</v>
      </c>
      <c r="C1330">
        <v>1050</v>
      </c>
      <c r="D1330">
        <v>200000</v>
      </c>
      <c r="E1330">
        <v>207</v>
      </c>
      <c r="F1330" s="3">
        <v>206.2847061055661</v>
      </c>
    </row>
    <row r="1331" spans="1:6">
      <c r="A1331">
        <v>13</v>
      </c>
      <c r="B1331">
        <v>-90.594999999999999</v>
      </c>
      <c r="C1331">
        <v>1050</v>
      </c>
      <c r="D1331">
        <v>200000</v>
      </c>
      <c r="E1331">
        <v>246</v>
      </c>
      <c r="F1331" s="3">
        <v>246.474242651655</v>
      </c>
    </row>
    <row r="1332" spans="1:6">
      <c r="A1332">
        <v>14</v>
      </c>
      <c r="B1332">
        <v>-90.486999999999995</v>
      </c>
      <c r="C1332">
        <v>1050</v>
      </c>
      <c r="D1332">
        <v>200000</v>
      </c>
      <c r="E1332">
        <v>268</v>
      </c>
      <c r="F1332" s="3">
        <v>282.47600213697228</v>
      </c>
    </row>
    <row r="1333" spans="1:6">
      <c r="A1333">
        <v>15</v>
      </c>
      <c r="B1333">
        <v>-90.372</v>
      </c>
      <c r="C1333">
        <v>1050</v>
      </c>
      <c r="D1333">
        <v>200000</v>
      </c>
      <c r="E1333">
        <v>330</v>
      </c>
      <c r="F1333" s="3">
        <v>312.15109230862652</v>
      </c>
    </row>
    <row r="1334" spans="1:6">
      <c r="A1334">
        <v>16</v>
      </c>
      <c r="B1334">
        <v>-90.256</v>
      </c>
      <c r="C1334">
        <v>1050</v>
      </c>
      <c r="D1334">
        <v>200000</v>
      </c>
      <c r="E1334">
        <v>322</v>
      </c>
      <c r="F1334" s="3">
        <v>327.17427394937954</v>
      </c>
    </row>
    <row r="1335" spans="1:6">
      <c r="A1335">
        <v>17</v>
      </c>
      <c r="B1335">
        <v>-90.14</v>
      </c>
      <c r="C1335">
        <v>1050</v>
      </c>
      <c r="D1335">
        <v>200000</v>
      </c>
      <c r="E1335">
        <v>357</v>
      </c>
      <c r="F1335" s="3">
        <v>324.14229898559682</v>
      </c>
    </row>
    <row r="1336" spans="1:6">
      <c r="A1336">
        <v>18</v>
      </c>
      <c r="B1336">
        <v>-90.025000000000006</v>
      </c>
      <c r="C1336">
        <v>1050</v>
      </c>
      <c r="D1336">
        <v>200000</v>
      </c>
      <c r="E1336">
        <v>323</v>
      </c>
      <c r="F1336" s="3">
        <v>304.31357549440924</v>
      </c>
    </row>
    <row r="1337" spans="1:6">
      <c r="A1337">
        <v>19</v>
      </c>
      <c r="B1337">
        <v>-89.918999999999997</v>
      </c>
      <c r="C1337">
        <v>1050</v>
      </c>
      <c r="D1337">
        <v>200000</v>
      </c>
      <c r="E1337">
        <v>242</v>
      </c>
      <c r="F1337" s="3">
        <v>275.15987470410209</v>
      </c>
    </row>
    <row r="1338" spans="1:6">
      <c r="A1338">
        <v>20</v>
      </c>
      <c r="B1338">
        <v>-89.805999999999997</v>
      </c>
      <c r="C1338">
        <v>1050</v>
      </c>
      <c r="D1338">
        <v>200000</v>
      </c>
      <c r="E1338">
        <v>231</v>
      </c>
      <c r="F1338" s="3">
        <v>238.55184820733044</v>
      </c>
    </row>
    <row r="1339" spans="1:6">
      <c r="A1339">
        <v>21</v>
      </c>
      <c r="B1339">
        <v>-89.691000000000003</v>
      </c>
      <c r="C1339">
        <v>1050</v>
      </c>
      <c r="D1339">
        <v>200000</v>
      </c>
      <c r="E1339">
        <v>190</v>
      </c>
      <c r="F1339" s="3">
        <v>201.72019496257312</v>
      </c>
    </row>
    <row r="1340" spans="1:6">
      <c r="A1340">
        <v>22</v>
      </c>
      <c r="B1340">
        <v>-89.576999999999998</v>
      </c>
      <c r="C1340">
        <v>1050</v>
      </c>
      <c r="D1340">
        <v>200000</v>
      </c>
      <c r="E1340">
        <v>172</v>
      </c>
      <c r="F1340" s="3">
        <v>170.39435930675165</v>
      </c>
    </row>
    <row r="1341" spans="1:6">
      <c r="A1341">
        <v>23</v>
      </c>
      <c r="B1341">
        <v>-89.457999999999998</v>
      </c>
      <c r="C1341">
        <v>1050</v>
      </c>
      <c r="D1341">
        <v>200000</v>
      </c>
      <c r="E1341">
        <v>171</v>
      </c>
      <c r="F1341" s="3">
        <v>145.73337541284354</v>
      </c>
    </row>
    <row r="1342" spans="1:6">
      <c r="A1342">
        <v>24</v>
      </c>
      <c r="B1342">
        <v>-89.341999999999999</v>
      </c>
      <c r="C1342">
        <v>1050</v>
      </c>
      <c r="D1342">
        <v>200000</v>
      </c>
      <c r="E1342">
        <v>126</v>
      </c>
      <c r="F1342" s="3">
        <v>129.73329042594898</v>
      </c>
    </row>
    <row r="1343" spans="1:6">
      <c r="A1343">
        <v>25</v>
      </c>
      <c r="B1343">
        <v>-89.234999999999999</v>
      </c>
      <c r="C1343">
        <v>1050</v>
      </c>
      <c r="D1343">
        <v>200000</v>
      </c>
      <c r="E1343">
        <v>134</v>
      </c>
      <c r="F1343" s="3">
        <v>120.853461527053</v>
      </c>
    </row>
    <row r="1344" spans="1:6">
      <c r="A1344">
        <v>26</v>
      </c>
      <c r="B1344">
        <v>-89.13</v>
      </c>
      <c r="C1344">
        <v>1050</v>
      </c>
      <c r="D1344">
        <v>200000</v>
      </c>
      <c r="E1344">
        <v>116</v>
      </c>
      <c r="F1344" s="3">
        <v>116.15878908545588</v>
      </c>
    </row>
    <row r="1345" spans="1:6">
      <c r="A1345">
        <v>27</v>
      </c>
      <c r="B1345">
        <v>-89.016000000000005</v>
      </c>
      <c r="C1345">
        <v>1050</v>
      </c>
      <c r="D1345">
        <v>200000</v>
      </c>
      <c r="E1345">
        <v>122</v>
      </c>
      <c r="F1345" s="3">
        <v>114.02137958647043</v>
      </c>
    </row>
    <row r="1346" spans="1:6">
      <c r="A1346">
        <v>28</v>
      </c>
      <c r="B1346">
        <v>-88.896000000000001</v>
      </c>
      <c r="C1346">
        <v>1050</v>
      </c>
      <c r="D1346">
        <v>200000</v>
      </c>
      <c r="E1346">
        <v>111</v>
      </c>
      <c r="F1346" s="3">
        <v>113.70969544722423</v>
      </c>
    </row>
    <row r="1347" spans="1:6">
      <c r="A1347">
        <v>29</v>
      </c>
      <c r="B1347">
        <v>-88.790999999999997</v>
      </c>
      <c r="C1347">
        <v>1050</v>
      </c>
      <c r="D1347">
        <v>200000</v>
      </c>
      <c r="E1347">
        <v>131</v>
      </c>
      <c r="F1347" s="3">
        <v>114.29273560428319</v>
      </c>
    </row>
    <row r="1348" spans="1:6">
      <c r="A1348">
        <v>30</v>
      </c>
      <c r="B1348">
        <v>-88.671999999999997</v>
      </c>
      <c r="C1348">
        <v>1050</v>
      </c>
      <c r="D1348">
        <v>200000</v>
      </c>
      <c r="E1348">
        <v>107</v>
      </c>
      <c r="F1348" s="3">
        <v>115.4095128384579</v>
      </c>
    </row>
    <row r="1349" spans="1:6">
      <c r="A1349">
        <v>31</v>
      </c>
      <c r="B1349">
        <v>-88.56</v>
      </c>
      <c r="C1349">
        <v>1050</v>
      </c>
      <c r="D1349">
        <v>200000</v>
      </c>
      <c r="E1349">
        <v>103</v>
      </c>
      <c r="F1349" s="3">
        <v>116.65573688811128</v>
      </c>
    </row>
    <row r="1350" spans="1:6">
      <c r="A1350">
        <v>32</v>
      </c>
      <c r="B1350">
        <v>-88.451999999999998</v>
      </c>
      <c r="C1350">
        <v>1050</v>
      </c>
      <c r="D1350">
        <v>200000</v>
      </c>
      <c r="E1350">
        <v>109</v>
      </c>
      <c r="F1350" s="3">
        <v>117.92859236765145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110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111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75</v>
      </c>
      <c r="B1368" t="s">
        <v>54</v>
      </c>
      <c r="C1368" t="s">
        <v>57</v>
      </c>
      <c r="D1368" t="s">
        <v>74</v>
      </c>
      <c r="E1368" t="s">
        <v>73</v>
      </c>
      <c r="F1368" t="s">
        <v>125</v>
      </c>
    </row>
    <row r="1369" spans="1:10">
      <c r="A1369">
        <v>1</v>
      </c>
      <c r="B1369">
        <v>-91.947999999999993</v>
      </c>
      <c r="C1369">
        <v>1054</v>
      </c>
      <c r="D1369">
        <v>200000</v>
      </c>
      <c r="E1369">
        <v>68</v>
      </c>
      <c r="F1369" s="3">
        <v>75.629285662677916</v>
      </c>
      <c r="J1369" t="s">
        <v>163</v>
      </c>
    </row>
    <row r="1370" spans="1:10">
      <c r="A1370">
        <v>2</v>
      </c>
      <c r="B1370">
        <v>-91.838999999999999</v>
      </c>
      <c r="C1370">
        <v>1054</v>
      </c>
      <c r="D1370">
        <v>200000</v>
      </c>
      <c r="E1370">
        <v>58</v>
      </c>
      <c r="F1370" s="3">
        <v>76.901002557292571</v>
      </c>
    </row>
    <row r="1371" spans="1:10">
      <c r="A1371">
        <v>3</v>
      </c>
      <c r="B1371">
        <v>-91.724000000000004</v>
      </c>
      <c r="C1371">
        <v>1054</v>
      </c>
      <c r="D1371">
        <v>200000</v>
      </c>
      <c r="E1371">
        <v>75</v>
      </c>
      <c r="F1371" s="3">
        <v>78.27945589265488</v>
      </c>
    </row>
    <row r="1372" spans="1:10">
      <c r="A1372">
        <v>4</v>
      </c>
      <c r="B1372">
        <v>-91.611999999999995</v>
      </c>
      <c r="C1372">
        <v>1054</v>
      </c>
      <c r="D1372">
        <v>200000</v>
      </c>
      <c r="E1372">
        <v>81</v>
      </c>
      <c r="F1372" s="3">
        <v>79.725757682292993</v>
      </c>
    </row>
    <row r="1373" spans="1:10">
      <c r="A1373">
        <v>5</v>
      </c>
      <c r="B1373">
        <v>-91.5</v>
      </c>
      <c r="C1373">
        <v>1054</v>
      </c>
      <c r="D1373">
        <v>200000</v>
      </c>
      <c r="E1373">
        <v>94</v>
      </c>
      <c r="F1373" s="3">
        <v>81.438721334043606</v>
      </c>
    </row>
    <row r="1374" spans="1:10">
      <c r="A1374">
        <v>6</v>
      </c>
      <c r="B1374">
        <v>-91.394000000000005</v>
      </c>
      <c r="C1374">
        <v>1054</v>
      </c>
      <c r="D1374">
        <v>200000</v>
      </c>
      <c r="E1374">
        <v>90</v>
      </c>
      <c r="F1374" s="3">
        <v>83.623497643805607</v>
      </c>
    </row>
    <row r="1375" spans="1:10">
      <c r="A1375">
        <v>7</v>
      </c>
      <c r="B1375">
        <v>-91.281000000000006</v>
      </c>
      <c r="C1375">
        <v>1054</v>
      </c>
      <c r="D1375">
        <v>200000</v>
      </c>
      <c r="E1375">
        <v>106</v>
      </c>
      <c r="F1375" s="3">
        <v>87.209357357094547</v>
      </c>
    </row>
    <row r="1376" spans="1:10">
      <c r="A1376">
        <v>8</v>
      </c>
      <c r="B1376">
        <v>-91.165000000000006</v>
      </c>
      <c r="C1376">
        <v>1054</v>
      </c>
      <c r="D1376">
        <v>200000</v>
      </c>
      <c r="E1376">
        <v>109</v>
      </c>
      <c r="F1376" s="3">
        <v>93.43106469824788</v>
      </c>
    </row>
    <row r="1377" spans="1:6">
      <c r="A1377">
        <v>9</v>
      </c>
      <c r="B1377">
        <v>-91.049000000000007</v>
      </c>
      <c r="C1377">
        <v>1054</v>
      </c>
      <c r="D1377">
        <v>200000</v>
      </c>
      <c r="E1377">
        <v>113</v>
      </c>
      <c r="F1377" s="3">
        <v>104.00285773894647</v>
      </c>
    </row>
    <row r="1378" spans="1:6">
      <c r="A1378">
        <v>10</v>
      </c>
      <c r="B1378">
        <v>-90.933999999999997</v>
      </c>
      <c r="C1378">
        <v>1054</v>
      </c>
      <c r="D1378">
        <v>200000</v>
      </c>
      <c r="E1378">
        <v>116</v>
      </c>
      <c r="F1378" s="3">
        <v>120.79659971003963</v>
      </c>
    </row>
    <row r="1379" spans="1:6">
      <c r="A1379">
        <v>11</v>
      </c>
      <c r="B1379">
        <v>-90.823999999999998</v>
      </c>
      <c r="C1379">
        <v>1054</v>
      </c>
      <c r="D1379">
        <v>200000</v>
      </c>
      <c r="E1379">
        <v>141</v>
      </c>
      <c r="F1379" s="3">
        <v>144.15040585177618</v>
      </c>
    </row>
    <row r="1380" spans="1:6">
      <c r="A1380">
        <v>12</v>
      </c>
      <c r="B1380">
        <v>-90.709000000000003</v>
      </c>
      <c r="C1380">
        <v>1054</v>
      </c>
      <c r="D1380">
        <v>200000</v>
      </c>
      <c r="E1380">
        <v>168</v>
      </c>
      <c r="F1380" s="3">
        <v>176.13680648176705</v>
      </c>
    </row>
    <row r="1381" spans="1:6">
      <c r="A1381">
        <v>13</v>
      </c>
      <c r="B1381">
        <v>-90.594999999999999</v>
      </c>
      <c r="C1381">
        <v>1054</v>
      </c>
      <c r="D1381">
        <v>200000</v>
      </c>
      <c r="E1381">
        <v>217</v>
      </c>
      <c r="F1381" s="3">
        <v>212.92172849098216</v>
      </c>
    </row>
    <row r="1382" spans="1:6">
      <c r="A1382">
        <v>14</v>
      </c>
      <c r="B1382">
        <v>-90.486999999999995</v>
      </c>
      <c r="C1382">
        <v>1054</v>
      </c>
      <c r="D1382">
        <v>200000</v>
      </c>
      <c r="E1382">
        <v>227</v>
      </c>
      <c r="F1382" s="3">
        <v>247.61491569423799</v>
      </c>
    </row>
    <row r="1383" spans="1:6">
      <c r="A1383">
        <v>15</v>
      </c>
      <c r="B1383">
        <v>-90.372</v>
      </c>
      <c r="C1383">
        <v>1054</v>
      </c>
      <c r="D1383">
        <v>200000</v>
      </c>
      <c r="E1383">
        <v>284</v>
      </c>
      <c r="F1383" s="3">
        <v>277.53373459650834</v>
      </c>
    </row>
    <row r="1384" spans="1:6">
      <c r="A1384">
        <v>16</v>
      </c>
      <c r="B1384">
        <v>-90.256</v>
      </c>
      <c r="C1384">
        <v>1054</v>
      </c>
      <c r="D1384">
        <v>200000</v>
      </c>
      <c r="E1384">
        <v>309</v>
      </c>
      <c r="F1384" s="3">
        <v>293.61657205475814</v>
      </c>
    </row>
    <row r="1385" spans="1:6">
      <c r="A1385">
        <v>17</v>
      </c>
      <c r="B1385">
        <v>-90.14</v>
      </c>
      <c r="C1385">
        <v>1054</v>
      </c>
      <c r="D1385">
        <v>200000</v>
      </c>
      <c r="E1385">
        <v>300</v>
      </c>
      <c r="F1385" s="3">
        <v>291.67937056984641</v>
      </c>
    </row>
    <row r="1386" spans="1:6">
      <c r="A1386">
        <v>18</v>
      </c>
      <c r="B1386">
        <v>-90.025000000000006</v>
      </c>
      <c r="C1386">
        <v>1054</v>
      </c>
      <c r="D1386">
        <v>200000</v>
      </c>
      <c r="E1386">
        <v>281</v>
      </c>
      <c r="F1386" s="3">
        <v>272.82626026751933</v>
      </c>
    </row>
    <row r="1387" spans="1:6">
      <c r="A1387">
        <v>19</v>
      </c>
      <c r="B1387">
        <v>-89.918999999999997</v>
      </c>
      <c r="C1387">
        <v>1054</v>
      </c>
      <c r="D1387">
        <v>200000</v>
      </c>
      <c r="E1387">
        <v>259</v>
      </c>
      <c r="F1387" s="3">
        <v>244.88690652000531</v>
      </c>
    </row>
    <row r="1388" spans="1:6">
      <c r="A1388">
        <v>20</v>
      </c>
      <c r="B1388">
        <v>-89.805999999999997</v>
      </c>
      <c r="C1388">
        <v>1054</v>
      </c>
      <c r="D1388">
        <v>200000</v>
      </c>
      <c r="E1388">
        <v>188</v>
      </c>
      <c r="F1388" s="3">
        <v>210.50312981811717</v>
      </c>
    </row>
    <row r="1389" spans="1:6">
      <c r="A1389">
        <v>21</v>
      </c>
      <c r="B1389">
        <v>-89.691000000000003</v>
      </c>
      <c r="C1389">
        <v>1054</v>
      </c>
      <c r="D1389">
        <v>200000</v>
      </c>
      <c r="E1389">
        <v>155</v>
      </c>
      <c r="F1389" s="3">
        <v>177.22525907510598</v>
      </c>
    </row>
    <row r="1390" spans="1:6">
      <c r="A1390">
        <v>22</v>
      </c>
      <c r="B1390">
        <v>-89.576999999999998</v>
      </c>
      <c r="C1390">
        <v>1054</v>
      </c>
      <c r="D1390">
        <v>200000</v>
      </c>
      <c r="E1390">
        <v>157</v>
      </c>
      <c r="F1390" s="3">
        <v>150.44767828171356</v>
      </c>
    </row>
    <row r="1391" spans="1:6">
      <c r="A1391">
        <v>23</v>
      </c>
      <c r="B1391">
        <v>-89.457999999999998</v>
      </c>
      <c r="C1391">
        <v>1054</v>
      </c>
      <c r="D1391">
        <v>200000</v>
      </c>
      <c r="E1391">
        <v>142</v>
      </c>
      <c r="F1391" s="3">
        <v>130.87226065574882</v>
      </c>
    </row>
    <row r="1392" spans="1:6">
      <c r="A1392">
        <v>24</v>
      </c>
      <c r="B1392">
        <v>-89.341999999999999</v>
      </c>
      <c r="C1392">
        <v>1054</v>
      </c>
      <c r="D1392">
        <v>200000</v>
      </c>
      <c r="E1392">
        <v>146</v>
      </c>
      <c r="F1392" s="3">
        <v>119.35563848411685</v>
      </c>
    </row>
    <row r="1393" spans="1:6">
      <c r="A1393">
        <v>25</v>
      </c>
      <c r="B1393">
        <v>-89.234999999999999</v>
      </c>
      <c r="C1393">
        <v>1054</v>
      </c>
      <c r="D1393">
        <v>200000</v>
      </c>
      <c r="E1393">
        <v>113</v>
      </c>
      <c r="F1393" s="3">
        <v>113.73843011504235</v>
      </c>
    </row>
    <row r="1394" spans="1:6">
      <c r="A1394">
        <v>26</v>
      </c>
      <c r="B1394">
        <v>-89.13</v>
      </c>
      <c r="C1394">
        <v>1054</v>
      </c>
      <c r="D1394">
        <v>200000</v>
      </c>
      <c r="E1394">
        <v>104</v>
      </c>
      <c r="F1394" s="3">
        <v>111.31228535677896</v>
      </c>
    </row>
    <row r="1395" spans="1:6">
      <c r="A1395">
        <v>27</v>
      </c>
      <c r="B1395">
        <v>-89.016000000000005</v>
      </c>
      <c r="C1395">
        <v>1054</v>
      </c>
      <c r="D1395">
        <v>200000</v>
      </c>
      <c r="E1395">
        <v>133</v>
      </c>
      <c r="F1395" s="3">
        <v>110.71168295973466</v>
      </c>
    </row>
    <row r="1396" spans="1:6">
      <c r="A1396">
        <v>28</v>
      </c>
      <c r="B1396">
        <v>-88.896000000000001</v>
      </c>
      <c r="C1396">
        <v>1054</v>
      </c>
      <c r="D1396">
        <v>200000</v>
      </c>
      <c r="E1396">
        <v>109</v>
      </c>
      <c r="F1396" s="3">
        <v>111.25442630459834</v>
      </c>
    </row>
    <row r="1397" spans="1:6">
      <c r="A1397">
        <v>29</v>
      </c>
      <c r="B1397">
        <v>-88.790999999999997</v>
      </c>
      <c r="C1397">
        <v>1054</v>
      </c>
      <c r="D1397">
        <v>200000</v>
      </c>
      <c r="E1397">
        <v>109</v>
      </c>
      <c r="F1397" s="3">
        <v>112.1805235907615</v>
      </c>
    </row>
    <row r="1398" spans="1:6">
      <c r="A1398">
        <v>30</v>
      </c>
      <c r="B1398">
        <v>-88.671999999999997</v>
      </c>
      <c r="C1398">
        <v>1054</v>
      </c>
      <c r="D1398">
        <v>200000</v>
      </c>
      <c r="E1398">
        <v>126</v>
      </c>
      <c r="F1398" s="3">
        <v>113.43628929800312</v>
      </c>
    </row>
    <row r="1399" spans="1:6">
      <c r="A1399">
        <v>31</v>
      </c>
      <c r="B1399">
        <v>-88.56</v>
      </c>
      <c r="C1399">
        <v>1054</v>
      </c>
      <c r="D1399">
        <v>200000</v>
      </c>
      <c r="E1399">
        <v>95</v>
      </c>
      <c r="F1399" s="3">
        <v>114.69337969538134</v>
      </c>
    </row>
    <row r="1400" spans="1:6">
      <c r="A1400">
        <v>32</v>
      </c>
      <c r="B1400">
        <v>-88.451999999999998</v>
      </c>
      <c r="C1400">
        <v>1054</v>
      </c>
      <c r="D1400">
        <v>200000</v>
      </c>
      <c r="E1400">
        <v>104</v>
      </c>
      <c r="F1400" s="3">
        <v>115.928507475958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112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113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75</v>
      </c>
      <c r="B1418" t="s">
        <v>54</v>
      </c>
      <c r="C1418" t="s">
        <v>57</v>
      </c>
      <c r="D1418" t="s">
        <v>74</v>
      </c>
      <c r="E1418" t="s">
        <v>73</v>
      </c>
      <c r="F1418" t="s">
        <v>125</v>
      </c>
    </row>
    <row r="1419" spans="1:10">
      <c r="A1419">
        <v>1</v>
      </c>
      <c r="B1419">
        <v>-91.947999999999993</v>
      </c>
      <c r="C1419">
        <v>1055</v>
      </c>
      <c r="D1419">
        <v>200000</v>
      </c>
      <c r="E1419">
        <v>63</v>
      </c>
      <c r="F1419" s="3">
        <v>80.307117215221623</v>
      </c>
      <c r="J1419" t="s">
        <v>164</v>
      </c>
    </row>
    <row r="1420" spans="1:10">
      <c r="A1420">
        <v>2</v>
      </c>
      <c r="B1420">
        <v>-91.838999999999999</v>
      </c>
      <c r="C1420">
        <v>1055</v>
      </c>
      <c r="D1420">
        <v>200000</v>
      </c>
      <c r="E1420">
        <v>78</v>
      </c>
      <c r="F1420" s="3">
        <v>81.258040835833853</v>
      </c>
    </row>
    <row r="1421" spans="1:10">
      <c r="A1421">
        <v>3</v>
      </c>
      <c r="B1421">
        <v>-91.724000000000004</v>
      </c>
      <c r="C1421">
        <v>1055</v>
      </c>
      <c r="D1421">
        <v>200000</v>
      </c>
      <c r="E1421">
        <v>75</v>
      </c>
      <c r="F1421" s="3">
        <v>82.271132588834561</v>
      </c>
    </row>
    <row r="1422" spans="1:10">
      <c r="A1422">
        <v>4</v>
      </c>
      <c r="B1422">
        <v>-91.611999999999995</v>
      </c>
      <c r="C1422">
        <v>1055</v>
      </c>
      <c r="D1422">
        <v>200000</v>
      </c>
      <c r="E1422">
        <v>81</v>
      </c>
      <c r="F1422" s="3">
        <v>83.295530975417023</v>
      </c>
    </row>
    <row r="1423" spans="1:10">
      <c r="A1423">
        <v>5</v>
      </c>
      <c r="B1423">
        <v>-91.5</v>
      </c>
      <c r="C1423">
        <v>1055</v>
      </c>
      <c r="D1423">
        <v>200000</v>
      </c>
      <c r="E1423">
        <v>82</v>
      </c>
      <c r="F1423" s="3">
        <v>84.448453308913912</v>
      </c>
    </row>
    <row r="1424" spans="1:10">
      <c r="A1424">
        <v>6</v>
      </c>
      <c r="B1424">
        <v>-91.394000000000005</v>
      </c>
      <c r="C1424">
        <v>1055</v>
      </c>
      <c r="D1424">
        <v>200000</v>
      </c>
      <c r="E1424">
        <v>91</v>
      </c>
      <c r="F1424" s="3">
        <v>85.888160157807917</v>
      </c>
    </row>
    <row r="1425" spans="1:6">
      <c r="A1425">
        <v>7</v>
      </c>
      <c r="B1425">
        <v>-91.281000000000006</v>
      </c>
      <c r="C1425">
        <v>1055</v>
      </c>
      <c r="D1425">
        <v>200000</v>
      </c>
      <c r="E1425">
        <v>107</v>
      </c>
      <c r="F1425" s="3">
        <v>88.399866574263314</v>
      </c>
    </row>
    <row r="1426" spans="1:6">
      <c r="A1426">
        <v>8</v>
      </c>
      <c r="B1426">
        <v>-91.165000000000006</v>
      </c>
      <c r="C1426">
        <v>1055</v>
      </c>
      <c r="D1426">
        <v>200000</v>
      </c>
      <c r="E1426">
        <v>103</v>
      </c>
      <c r="F1426" s="3">
        <v>93.408994345471271</v>
      </c>
    </row>
    <row r="1427" spans="1:6">
      <c r="A1427">
        <v>9</v>
      </c>
      <c r="B1427">
        <v>-91.049000000000007</v>
      </c>
      <c r="C1427">
        <v>1055</v>
      </c>
      <c r="D1427">
        <v>200000</v>
      </c>
      <c r="E1427">
        <v>119</v>
      </c>
      <c r="F1427" s="3">
        <v>103.4301816083367</v>
      </c>
    </row>
    <row r="1428" spans="1:6">
      <c r="A1428">
        <v>10</v>
      </c>
      <c r="B1428">
        <v>-90.933999999999997</v>
      </c>
      <c r="C1428">
        <v>1055</v>
      </c>
      <c r="D1428">
        <v>200000</v>
      </c>
      <c r="E1428">
        <v>139</v>
      </c>
      <c r="F1428" s="3">
        <v>121.90128805002935</v>
      </c>
    </row>
    <row r="1429" spans="1:6">
      <c r="A1429">
        <v>11</v>
      </c>
      <c r="B1429">
        <v>-90.823999999999998</v>
      </c>
      <c r="C1429">
        <v>1055</v>
      </c>
      <c r="D1429">
        <v>200000</v>
      </c>
      <c r="E1429">
        <v>158</v>
      </c>
      <c r="F1429" s="3">
        <v>150.82157082886067</v>
      </c>
    </row>
    <row r="1430" spans="1:6">
      <c r="A1430">
        <v>12</v>
      </c>
      <c r="B1430">
        <v>-90.709000000000003</v>
      </c>
      <c r="C1430">
        <v>1055</v>
      </c>
      <c r="D1430">
        <v>200000</v>
      </c>
      <c r="E1430">
        <v>188</v>
      </c>
      <c r="F1430" s="3">
        <v>194.10362467921271</v>
      </c>
    </row>
    <row r="1431" spans="1:6">
      <c r="A1431">
        <v>13</v>
      </c>
      <c r="B1431">
        <v>-90.594999999999999</v>
      </c>
      <c r="C1431">
        <v>1055</v>
      </c>
      <c r="D1431">
        <v>200000</v>
      </c>
      <c r="E1431">
        <v>210</v>
      </c>
      <c r="F1431" s="3">
        <v>246.70356227787434</v>
      </c>
    </row>
    <row r="1432" spans="1:6">
      <c r="A1432">
        <v>14</v>
      </c>
      <c r="B1432">
        <v>-90.486999999999995</v>
      </c>
      <c r="C1432">
        <v>1055</v>
      </c>
      <c r="D1432">
        <v>200000</v>
      </c>
      <c r="E1432">
        <v>301</v>
      </c>
      <c r="F1432" s="3">
        <v>296.92792321316603</v>
      </c>
    </row>
    <row r="1433" spans="1:6">
      <c r="A1433">
        <v>15</v>
      </c>
      <c r="B1433">
        <v>-90.372</v>
      </c>
      <c r="C1433">
        <v>1055</v>
      </c>
      <c r="D1433">
        <v>200000</v>
      </c>
      <c r="E1433">
        <v>346</v>
      </c>
      <c r="F1433" s="3">
        <v>337.90494163040074</v>
      </c>
    </row>
    <row r="1434" spans="1:6">
      <c r="A1434">
        <v>16</v>
      </c>
      <c r="B1434">
        <v>-90.256</v>
      </c>
      <c r="C1434">
        <v>1055</v>
      </c>
      <c r="D1434">
        <v>200000</v>
      </c>
      <c r="E1434">
        <v>374</v>
      </c>
      <c r="F1434" s="3">
        <v>353.94631068793814</v>
      </c>
    </row>
    <row r="1435" spans="1:6">
      <c r="A1435">
        <v>17</v>
      </c>
      <c r="B1435">
        <v>-90.14</v>
      </c>
      <c r="C1435">
        <v>1055</v>
      </c>
      <c r="D1435">
        <v>200000</v>
      </c>
      <c r="E1435">
        <v>338</v>
      </c>
      <c r="F1435" s="3">
        <v>339.51622713401258</v>
      </c>
    </row>
    <row r="1436" spans="1:6">
      <c r="A1436">
        <v>18</v>
      </c>
      <c r="B1436">
        <v>-90.025000000000006</v>
      </c>
      <c r="C1436">
        <v>1055</v>
      </c>
      <c r="D1436">
        <v>200000</v>
      </c>
      <c r="E1436">
        <v>312</v>
      </c>
      <c r="F1436" s="3">
        <v>300.27006471093193</v>
      </c>
    </row>
    <row r="1437" spans="1:6">
      <c r="A1437">
        <v>19</v>
      </c>
      <c r="B1437">
        <v>-89.918999999999997</v>
      </c>
      <c r="C1437">
        <v>1055</v>
      </c>
      <c r="D1437">
        <v>200000</v>
      </c>
      <c r="E1437">
        <v>256</v>
      </c>
      <c r="F1437" s="3">
        <v>252.77440779868141</v>
      </c>
    </row>
    <row r="1438" spans="1:6">
      <c r="A1438">
        <v>20</v>
      </c>
      <c r="B1438">
        <v>-89.805999999999997</v>
      </c>
      <c r="C1438">
        <v>1055</v>
      </c>
      <c r="D1438">
        <v>200000</v>
      </c>
      <c r="E1438">
        <v>196</v>
      </c>
      <c r="F1438" s="3">
        <v>202.54938910595868</v>
      </c>
    </row>
    <row r="1439" spans="1:6">
      <c r="A1439">
        <v>21</v>
      </c>
      <c r="B1439">
        <v>-89.691000000000003</v>
      </c>
      <c r="C1439">
        <v>1055</v>
      </c>
      <c r="D1439">
        <v>200000</v>
      </c>
      <c r="E1439">
        <v>143</v>
      </c>
      <c r="F1439" s="3">
        <v>161.11525659257791</v>
      </c>
    </row>
    <row r="1440" spans="1:6">
      <c r="A1440">
        <v>22</v>
      </c>
      <c r="B1440">
        <v>-89.576999999999998</v>
      </c>
      <c r="C1440">
        <v>1055</v>
      </c>
      <c r="D1440">
        <v>200000</v>
      </c>
      <c r="E1440">
        <v>128</v>
      </c>
      <c r="F1440" s="3">
        <v>133.1907890495882</v>
      </c>
    </row>
    <row r="1441" spans="1:6">
      <c r="A1441">
        <v>23</v>
      </c>
      <c r="B1441">
        <v>-89.457999999999998</v>
      </c>
      <c r="C1441">
        <v>1055</v>
      </c>
      <c r="D1441">
        <v>200000</v>
      </c>
      <c r="E1441">
        <v>123</v>
      </c>
      <c r="F1441" s="3">
        <v>116.56501518264785</v>
      </c>
    </row>
    <row r="1442" spans="1:6">
      <c r="A1442">
        <v>24</v>
      </c>
      <c r="B1442">
        <v>-89.341999999999999</v>
      </c>
      <c r="C1442">
        <v>1055</v>
      </c>
      <c r="D1442">
        <v>200000</v>
      </c>
      <c r="E1442">
        <v>130</v>
      </c>
      <c r="F1442" s="3">
        <v>108.93745388870018</v>
      </c>
    </row>
    <row r="1443" spans="1:6">
      <c r="A1443">
        <v>25</v>
      </c>
      <c r="B1443">
        <v>-89.234999999999999</v>
      </c>
      <c r="C1443">
        <v>1055</v>
      </c>
      <c r="D1443">
        <v>200000</v>
      </c>
      <c r="E1443">
        <v>124</v>
      </c>
      <c r="F1443" s="3">
        <v>106.25168087972663</v>
      </c>
    </row>
    <row r="1444" spans="1:6">
      <c r="A1444">
        <v>26</v>
      </c>
      <c r="B1444">
        <v>-89.13</v>
      </c>
      <c r="C1444">
        <v>1055</v>
      </c>
      <c r="D1444">
        <v>200000</v>
      </c>
      <c r="E1444">
        <v>118</v>
      </c>
      <c r="F1444" s="3">
        <v>105.67061545038337</v>
      </c>
    </row>
    <row r="1445" spans="1:6">
      <c r="A1445">
        <v>27</v>
      </c>
      <c r="B1445">
        <v>-89.016000000000005</v>
      </c>
      <c r="C1445">
        <v>1055</v>
      </c>
      <c r="D1445">
        <v>200000</v>
      </c>
      <c r="E1445">
        <v>129</v>
      </c>
      <c r="F1445" s="3">
        <v>106.0662950541309</v>
      </c>
    </row>
    <row r="1446" spans="1:6">
      <c r="A1446">
        <v>28</v>
      </c>
      <c r="B1446">
        <v>-88.896000000000001</v>
      </c>
      <c r="C1446">
        <v>1055</v>
      </c>
      <c r="D1446">
        <v>200000</v>
      </c>
      <c r="E1446">
        <v>98</v>
      </c>
      <c r="F1446" s="3">
        <v>106.92079008632429</v>
      </c>
    </row>
    <row r="1447" spans="1:6">
      <c r="A1447">
        <v>29</v>
      </c>
      <c r="B1447">
        <v>-88.790999999999997</v>
      </c>
      <c r="C1447">
        <v>1055</v>
      </c>
      <c r="D1447">
        <v>200000</v>
      </c>
      <c r="E1447">
        <v>108</v>
      </c>
      <c r="F1447" s="3">
        <v>107.78898015590781</v>
      </c>
    </row>
    <row r="1448" spans="1:6">
      <c r="A1448">
        <v>30</v>
      </c>
      <c r="B1448">
        <v>-88.671999999999997</v>
      </c>
      <c r="C1448">
        <v>1055</v>
      </c>
      <c r="D1448">
        <v>200000</v>
      </c>
      <c r="E1448">
        <v>92</v>
      </c>
      <c r="F1448" s="3">
        <v>108.81130955120648</v>
      </c>
    </row>
    <row r="1449" spans="1:6">
      <c r="A1449">
        <v>31</v>
      </c>
      <c r="B1449">
        <v>-88.56</v>
      </c>
      <c r="C1449">
        <v>1055</v>
      </c>
      <c r="D1449">
        <v>200000</v>
      </c>
      <c r="E1449">
        <v>96</v>
      </c>
      <c r="F1449" s="3">
        <v>109.78318511836636</v>
      </c>
    </row>
    <row r="1450" spans="1:6">
      <c r="A1450">
        <v>32</v>
      </c>
      <c r="B1450">
        <v>-88.451999999999998</v>
      </c>
      <c r="C1450">
        <v>1055</v>
      </c>
      <c r="D1450">
        <v>200000</v>
      </c>
      <c r="E1450">
        <v>100</v>
      </c>
      <c r="F1450" s="3">
        <v>110.72231142264285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114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115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75</v>
      </c>
      <c r="B1468" t="s">
        <v>54</v>
      </c>
      <c r="C1468" t="s">
        <v>57</v>
      </c>
      <c r="D1468" t="s">
        <v>74</v>
      </c>
      <c r="E1468" t="s">
        <v>73</v>
      </c>
      <c r="F1468" t="s">
        <v>125</v>
      </c>
    </row>
    <row r="1469" spans="1:10">
      <c r="A1469">
        <v>1</v>
      </c>
      <c r="B1469">
        <v>-91.947999999999993</v>
      </c>
      <c r="C1469">
        <v>1052</v>
      </c>
      <c r="D1469">
        <v>200000</v>
      </c>
      <c r="E1469">
        <v>53</v>
      </c>
      <c r="F1469" s="3">
        <v>74.267937411425137</v>
      </c>
      <c r="J1469" t="s">
        <v>165</v>
      </c>
    </row>
    <row r="1470" spans="1:10">
      <c r="A1470">
        <v>2</v>
      </c>
      <c r="B1470">
        <v>-91.838999999999999</v>
      </c>
      <c r="C1470">
        <v>1052</v>
      </c>
      <c r="D1470">
        <v>200000</v>
      </c>
      <c r="E1470">
        <v>81</v>
      </c>
      <c r="F1470" s="3">
        <v>75.625051462970561</v>
      </c>
    </row>
    <row r="1471" spans="1:10">
      <c r="A1471">
        <v>3</v>
      </c>
      <c r="B1471">
        <v>-91.724000000000004</v>
      </c>
      <c r="C1471">
        <v>1052</v>
      </c>
      <c r="D1471">
        <v>200000</v>
      </c>
      <c r="E1471">
        <v>77</v>
      </c>
      <c r="F1471" s="3">
        <v>77.058916781809444</v>
      </c>
    </row>
    <row r="1472" spans="1:10">
      <c r="A1472">
        <v>4</v>
      </c>
      <c r="B1472">
        <v>-91.611999999999995</v>
      </c>
      <c r="C1472">
        <v>1052</v>
      </c>
      <c r="D1472">
        <v>200000</v>
      </c>
      <c r="E1472">
        <v>80</v>
      </c>
      <c r="F1472" s="3">
        <v>78.465200277031627</v>
      </c>
    </row>
    <row r="1473" spans="1:6">
      <c r="A1473">
        <v>5</v>
      </c>
      <c r="B1473">
        <v>-91.5</v>
      </c>
      <c r="C1473">
        <v>1052</v>
      </c>
      <c r="D1473">
        <v>200000</v>
      </c>
      <c r="E1473">
        <v>82</v>
      </c>
      <c r="F1473" s="3">
        <v>79.912659350596343</v>
      </c>
    </row>
    <row r="1474" spans="1:6">
      <c r="A1474">
        <v>6</v>
      </c>
      <c r="B1474">
        <v>-91.394000000000005</v>
      </c>
      <c r="C1474">
        <v>1052</v>
      </c>
      <c r="D1474">
        <v>200000</v>
      </c>
      <c r="E1474">
        <v>95</v>
      </c>
      <c r="F1474" s="3">
        <v>81.417212694235715</v>
      </c>
    </row>
    <row r="1475" spans="1:6">
      <c r="A1475">
        <v>7</v>
      </c>
      <c r="B1475">
        <v>-91.281000000000006</v>
      </c>
      <c r="C1475">
        <v>1052</v>
      </c>
      <c r="D1475">
        <v>200000</v>
      </c>
      <c r="E1475">
        <v>87</v>
      </c>
      <c r="F1475" s="3">
        <v>83.471417288467592</v>
      </c>
    </row>
    <row r="1476" spans="1:6">
      <c r="A1476">
        <v>8</v>
      </c>
      <c r="B1476">
        <v>-91.165000000000006</v>
      </c>
      <c r="C1476">
        <v>1052</v>
      </c>
      <c r="D1476">
        <v>200000</v>
      </c>
      <c r="E1476">
        <v>98</v>
      </c>
      <c r="F1476" s="3">
        <v>86.903557554683516</v>
      </c>
    </row>
    <row r="1477" spans="1:6">
      <c r="A1477">
        <v>9</v>
      </c>
      <c r="B1477">
        <v>-91.049000000000007</v>
      </c>
      <c r="C1477">
        <v>1052</v>
      </c>
      <c r="D1477">
        <v>200000</v>
      </c>
      <c r="E1477">
        <v>91</v>
      </c>
      <c r="F1477" s="3">
        <v>93.526085969497544</v>
      </c>
    </row>
    <row r="1478" spans="1:6">
      <c r="A1478">
        <v>10</v>
      </c>
      <c r="B1478">
        <v>-90.933999999999997</v>
      </c>
      <c r="C1478">
        <v>1052</v>
      </c>
      <c r="D1478">
        <v>200000</v>
      </c>
      <c r="E1478">
        <v>110</v>
      </c>
      <c r="F1478" s="3">
        <v>106.37249021886068</v>
      </c>
    </row>
    <row r="1479" spans="1:6">
      <c r="A1479">
        <v>11</v>
      </c>
      <c r="B1479">
        <v>-90.823999999999998</v>
      </c>
      <c r="C1479">
        <v>1052</v>
      </c>
      <c r="D1479">
        <v>200000</v>
      </c>
      <c r="E1479">
        <v>151</v>
      </c>
      <c r="F1479" s="3">
        <v>128.13625938240864</v>
      </c>
    </row>
    <row r="1480" spans="1:6">
      <c r="A1480">
        <v>12</v>
      </c>
      <c r="B1480">
        <v>-90.709000000000003</v>
      </c>
      <c r="C1480">
        <v>1052</v>
      </c>
      <c r="D1480">
        <v>200000</v>
      </c>
      <c r="E1480">
        <v>164</v>
      </c>
      <c r="F1480" s="3">
        <v>163.52651128037363</v>
      </c>
    </row>
    <row r="1481" spans="1:6">
      <c r="A1481">
        <v>13</v>
      </c>
      <c r="B1481">
        <v>-90.594999999999999</v>
      </c>
      <c r="C1481">
        <v>1052</v>
      </c>
      <c r="D1481">
        <v>200000</v>
      </c>
      <c r="E1481">
        <v>185</v>
      </c>
      <c r="F1481" s="3">
        <v>210.04197710671994</v>
      </c>
    </row>
    <row r="1482" spans="1:6">
      <c r="A1482">
        <v>14</v>
      </c>
      <c r="B1482">
        <v>-90.486999999999995</v>
      </c>
      <c r="C1482">
        <v>1052</v>
      </c>
      <c r="D1482">
        <v>200000</v>
      </c>
      <c r="E1482">
        <v>264</v>
      </c>
      <c r="F1482" s="3">
        <v>257.64996273211028</v>
      </c>
    </row>
    <row r="1483" spans="1:6">
      <c r="A1483">
        <v>15</v>
      </c>
      <c r="B1483">
        <v>-90.372</v>
      </c>
      <c r="C1483">
        <v>1052</v>
      </c>
      <c r="D1483">
        <v>200000</v>
      </c>
      <c r="E1483">
        <v>299</v>
      </c>
      <c r="F1483" s="3">
        <v>299.37623891217635</v>
      </c>
    </row>
    <row r="1484" spans="1:6">
      <c r="A1484">
        <v>16</v>
      </c>
      <c r="B1484">
        <v>-90.256</v>
      </c>
      <c r="C1484">
        <v>1052</v>
      </c>
      <c r="D1484">
        <v>200000</v>
      </c>
      <c r="E1484">
        <v>312</v>
      </c>
      <c r="F1484" s="3">
        <v>318.5265759263184</v>
      </c>
    </row>
    <row r="1485" spans="1:6">
      <c r="A1485">
        <v>17</v>
      </c>
      <c r="B1485">
        <v>-90.14</v>
      </c>
      <c r="C1485">
        <v>1052</v>
      </c>
      <c r="D1485">
        <v>200000</v>
      </c>
      <c r="E1485">
        <v>327</v>
      </c>
      <c r="F1485" s="3">
        <v>307.93048171910721</v>
      </c>
    </row>
    <row r="1486" spans="1:6">
      <c r="A1486">
        <v>18</v>
      </c>
      <c r="B1486">
        <v>-90.025000000000006</v>
      </c>
      <c r="C1486">
        <v>1052</v>
      </c>
      <c r="D1486">
        <v>200000</v>
      </c>
      <c r="E1486">
        <v>278</v>
      </c>
      <c r="F1486" s="3">
        <v>272.59596052679251</v>
      </c>
    </row>
    <row r="1487" spans="1:6">
      <c r="A1487">
        <v>19</v>
      </c>
      <c r="B1487">
        <v>-89.918999999999997</v>
      </c>
      <c r="C1487">
        <v>1052</v>
      </c>
      <c r="D1487">
        <v>200000</v>
      </c>
      <c r="E1487">
        <v>225</v>
      </c>
      <c r="F1487" s="3">
        <v>229.16295077211703</v>
      </c>
    </row>
    <row r="1488" spans="1:6">
      <c r="A1488">
        <v>20</v>
      </c>
      <c r="B1488">
        <v>-89.805999999999997</v>
      </c>
      <c r="C1488">
        <v>1052</v>
      </c>
      <c r="D1488">
        <v>200000</v>
      </c>
      <c r="E1488">
        <v>186</v>
      </c>
      <c r="F1488" s="3">
        <v>184.1616755807419</v>
      </c>
    </row>
    <row r="1489" spans="1:6">
      <c r="A1489">
        <v>21</v>
      </c>
      <c r="B1489">
        <v>-89.691000000000003</v>
      </c>
      <c r="C1489">
        <v>1052</v>
      </c>
      <c r="D1489">
        <v>200000</v>
      </c>
      <c r="E1489">
        <v>135</v>
      </c>
      <c r="F1489" s="3">
        <v>148.70556532477687</v>
      </c>
    </row>
    <row r="1490" spans="1:6">
      <c r="A1490">
        <v>22</v>
      </c>
      <c r="B1490">
        <v>-89.576999999999998</v>
      </c>
      <c r="C1490">
        <v>1052</v>
      </c>
      <c r="D1490">
        <v>200000</v>
      </c>
      <c r="E1490">
        <v>126</v>
      </c>
      <c r="F1490" s="3">
        <v>126.46461060192543</v>
      </c>
    </row>
    <row r="1491" spans="1:6">
      <c r="A1491">
        <v>23</v>
      </c>
      <c r="B1491">
        <v>-89.457999999999998</v>
      </c>
      <c r="C1491">
        <v>1052</v>
      </c>
      <c r="D1491">
        <v>200000</v>
      </c>
      <c r="E1491">
        <v>119</v>
      </c>
      <c r="F1491" s="3">
        <v>114.59479761902627</v>
      </c>
    </row>
    <row r="1492" spans="1:6">
      <c r="A1492">
        <v>24</v>
      </c>
      <c r="B1492">
        <v>-89.341999999999999</v>
      </c>
      <c r="C1492">
        <v>1052</v>
      </c>
      <c r="D1492">
        <v>200000</v>
      </c>
      <c r="E1492">
        <v>122</v>
      </c>
      <c r="F1492" s="3">
        <v>110.1193295194139</v>
      </c>
    </row>
    <row r="1493" spans="1:6">
      <c r="A1493">
        <v>25</v>
      </c>
      <c r="B1493">
        <v>-89.234999999999999</v>
      </c>
      <c r="C1493">
        <v>1052</v>
      </c>
      <c r="D1493">
        <v>200000</v>
      </c>
      <c r="E1493">
        <v>104</v>
      </c>
      <c r="F1493" s="3">
        <v>109.23126214487155</v>
      </c>
    </row>
    <row r="1494" spans="1:6">
      <c r="A1494">
        <v>26</v>
      </c>
      <c r="B1494">
        <v>-89.13</v>
      </c>
      <c r="C1494">
        <v>1052</v>
      </c>
      <c r="D1494">
        <v>200000</v>
      </c>
      <c r="E1494">
        <v>107</v>
      </c>
      <c r="F1494" s="3">
        <v>109.72358190922569</v>
      </c>
    </row>
    <row r="1495" spans="1:6">
      <c r="A1495">
        <v>27</v>
      </c>
      <c r="B1495">
        <v>-89.016000000000005</v>
      </c>
      <c r="C1495">
        <v>1052</v>
      </c>
      <c r="D1495">
        <v>200000</v>
      </c>
      <c r="E1495">
        <v>125</v>
      </c>
      <c r="F1495" s="3">
        <v>110.85866485367561</v>
      </c>
    </row>
    <row r="1496" spans="1:6">
      <c r="A1496">
        <v>28</v>
      </c>
      <c r="B1496">
        <v>-88.896000000000001</v>
      </c>
      <c r="C1496">
        <v>1052</v>
      </c>
      <c r="D1496">
        <v>200000</v>
      </c>
      <c r="E1496">
        <v>108</v>
      </c>
      <c r="F1496" s="3">
        <v>112.27544562727246</v>
      </c>
    </row>
    <row r="1497" spans="1:6">
      <c r="A1497">
        <v>29</v>
      </c>
      <c r="B1497">
        <v>-88.790999999999997</v>
      </c>
      <c r="C1497">
        <v>1052</v>
      </c>
      <c r="D1497">
        <v>200000</v>
      </c>
      <c r="E1497">
        <v>125</v>
      </c>
      <c r="F1497" s="3">
        <v>113.56697375901101</v>
      </c>
    </row>
    <row r="1498" spans="1:6">
      <c r="A1498">
        <v>30</v>
      </c>
      <c r="B1498">
        <v>-88.671999999999997</v>
      </c>
      <c r="C1498">
        <v>1052</v>
      </c>
      <c r="D1498">
        <v>200000</v>
      </c>
      <c r="E1498">
        <v>98</v>
      </c>
      <c r="F1498" s="3">
        <v>115.04447313656941</v>
      </c>
    </row>
    <row r="1499" spans="1:6">
      <c r="A1499">
        <v>31</v>
      </c>
      <c r="B1499">
        <v>-88.56</v>
      </c>
      <c r="C1499">
        <v>1052</v>
      </c>
      <c r="D1499">
        <v>200000</v>
      </c>
      <c r="E1499">
        <v>119</v>
      </c>
      <c r="F1499" s="3">
        <v>116.43793988664055</v>
      </c>
    </row>
    <row r="1500" spans="1:6">
      <c r="A1500">
        <v>32</v>
      </c>
      <c r="B1500">
        <v>-88.451999999999998</v>
      </c>
      <c r="C1500">
        <v>1052</v>
      </c>
      <c r="D1500">
        <v>200000</v>
      </c>
      <c r="E1500">
        <v>110</v>
      </c>
      <c r="F1500" s="3">
        <v>117.78211074854794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116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117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75</v>
      </c>
      <c r="B1518" t="s">
        <v>54</v>
      </c>
      <c r="C1518" t="s">
        <v>57</v>
      </c>
      <c r="D1518" t="s">
        <v>74</v>
      </c>
      <c r="E1518" t="s">
        <v>73</v>
      </c>
      <c r="F1518" t="s">
        <v>125</v>
      </c>
    </row>
    <row r="1519" spans="1:10">
      <c r="A1519">
        <v>1</v>
      </c>
      <c r="B1519">
        <v>-91.947999999999993</v>
      </c>
      <c r="C1519">
        <v>1053</v>
      </c>
      <c r="D1519">
        <v>200000</v>
      </c>
      <c r="E1519">
        <v>85</v>
      </c>
      <c r="F1519" s="3">
        <v>78.530255681932317</v>
      </c>
      <c r="J1519" t="s">
        <v>166</v>
      </c>
    </row>
    <row r="1520" spans="1:10">
      <c r="A1520">
        <v>2</v>
      </c>
      <c r="B1520">
        <v>-91.838999999999999</v>
      </c>
      <c r="C1520">
        <v>1053</v>
      </c>
      <c r="D1520">
        <v>200000</v>
      </c>
      <c r="E1520">
        <v>68</v>
      </c>
      <c r="F1520" s="3">
        <v>79.488712475484178</v>
      </c>
    </row>
    <row r="1521" spans="1:6">
      <c r="A1521">
        <v>3</v>
      </c>
      <c r="B1521">
        <v>-91.724000000000004</v>
      </c>
      <c r="C1521">
        <v>1053</v>
      </c>
      <c r="D1521">
        <v>200000</v>
      </c>
      <c r="E1521">
        <v>67</v>
      </c>
      <c r="F1521" s="3">
        <v>80.523619341310763</v>
      </c>
    </row>
    <row r="1522" spans="1:6">
      <c r="A1522">
        <v>4</v>
      </c>
      <c r="B1522">
        <v>-91.611999999999995</v>
      </c>
      <c r="C1522">
        <v>1053</v>
      </c>
      <c r="D1522">
        <v>200000</v>
      </c>
      <c r="E1522">
        <v>86</v>
      </c>
      <c r="F1522" s="3">
        <v>81.610301636260587</v>
      </c>
    </row>
    <row r="1523" spans="1:6">
      <c r="A1523">
        <v>5</v>
      </c>
      <c r="B1523">
        <v>-91.5</v>
      </c>
      <c r="C1523">
        <v>1053</v>
      </c>
      <c r="D1523">
        <v>200000</v>
      </c>
      <c r="E1523">
        <v>80</v>
      </c>
      <c r="F1523" s="3">
        <v>82.931248277881238</v>
      </c>
    </row>
    <row r="1524" spans="1:6">
      <c r="A1524">
        <v>6</v>
      </c>
      <c r="B1524">
        <v>-91.394000000000005</v>
      </c>
      <c r="C1524">
        <v>1053</v>
      </c>
      <c r="D1524">
        <v>200000</v>
      </c>
      <c r="E1524">
        <v>112</v>
      </c>
      <c r="F1524" s="3">
        <v>84.743072687450976</v>
      </c>
    </row>
    <row r="1525" spans="1:6">
      <c r="A1525">
        <v>7</v>
      </c>
      <c r="B1525">
        <v>-91.281000000000006</v>
      </c>
      <c r="C1525">
        <v>1053</v>
      </c>
      <c r="D1525">
        <v>200000</v>
      </c>
      <c r="E1525">
        <v>96</v>
      </c>
      <c r="F1525" s="3">
        <v>88.074611318806689</v>
      </c>
    </row>
    <row r="1526" spans="1:6">
      <c r="A1526">
        <v>8</v>
      </c>
      <c r="B1526">
        <v>-91.165000000000006</v>
      </c>
      <c r="C1526">
        <v>1053</v>
      </c>
      <c r="D1526">
        <v>200000</v>
      </c>
      <c r="E1526">
        <v>81</v>
      </c>
      <c r="F1526" s="3">
        <v>94.609625353708822</v>
      </c>
    </row>
    <row r="1527" spans="1:6">
      <c r="A1527">
        <v>9</v>
      </c>
      <c r="B1527">
        <v>-91.049000000000007</v>
      </c>
      <c r="C1527">
        <v>1053</v>
      </c>
      <c r="D1527">
        <v>200000</v>
      </c>
      <c r="E1527">
        <v>112</v>
      </c>
      <c r="F1527" s="3">
        <v>106.91489165852671</v>
      </c>
    </row>
    <row r="1528" spans="1:6">
      <c r="A1528">
        <v>10</v>
      </c>
      <c r="B1528">
        <v>-90.933999999999997</v>
      </c>
      <c r="C1528">
        <v>1053</v>
      </c>
      <c r="D1528">
        <v>200000</v>
      </c>
      <c r="E1528">
        <v>141</v>
      </c>
      <c r="F1528" s="3">
        <v>127.98293896400416</v>
      </c>
    </row>
    <row r="1529" spans="1:6">
      <c r="A1529">
        <v>11</v>
      </c>
      <c r="B1529">
        <v>-90.823999999999998</v>
      </c>
      <c r="C1529">
        <v>1053</v>
      </c>
      <c r="D1529">
        <v>200000</v>
      </c>
      <c r="E1529">
        <v>164</v>
      </c>
      <c r="F1529" s="3">
        <v>158.69904957567323</v>
      </c>
    </row>
    <row r="1530" spans="1:6">
      <c r="A1530">
        <v>12</v>
      </c>
      <c r="B1530">
        <v>-90.709000000000003</v>
      </c>
      <c r="C1530">
        <v>1053</v>
      </c>
      <c r="D1530">
        <v>200000</v>
      </c>
      <c r="E1530">
        <v>177</v>
      </c>
      <c r="F1530" s="3">
        <v>201.69554148510923</v>
      </c>
    </row>
    <row r="1531" spans="1:6">
      <c r="A1531">
        <v>13</v>
      </c>
      <c r="B1531">
        <v>-90.594999999999999</v>
      </c>
      <c r="C1531">
        <v>1053</v>
      </c>
      <c r="D1531">
        <v>200000</v>
      </c>
      <c r="E1531">
        <v>240</v>
      </c>
      <c r="F1531" s="3">
        <v>250.77842698139688</v>
      </c>
    </row>
    <row r="1532" spans="1:6">
      <c r="A1532">
        <v>14</v>
      </c>
      <c r="B1532">
        <v>-90.486999999999995</v>
      </c>
      <c r="C1532">
        <v>1053</v>
      </c>
      <c r="D1532">
        <v>200000</v>
      </c>
      <c r="E1532">
        <v>336</v>
      </c>
      <c r="F1532" s="3">
        <v>294.96545363126353</v>
      </c>
    </row>
    <row r="1533" spans="1:6">
      <c r="A1533">
        <v>15</v>
      </c>
      <c r="B1533">
        <v>-90.372</v>
      </c>
      <c r="C1533">
        <v>1053</v>
      </c>
      <c r="D1533">
        <v>200000</v>
      </c>
      <c r="E1533">
        <v>310</v>
      </c>
      <c r="F1533" s="3">
        <v>328.54473605523606</v>
      </c>
    </row>
    <row r="1534" spans="1:6">
      <c r="A1534">
        <v>16</v>
      </c>
      <c r="B1534">
        <v>-90.256</v>
      </c>
      <c r="C1534">
        <v>1053</v>
      </c>
      <c r="D1534">
        <v>200000</v>
      </c>
      <c r="E1534">
        <v>347</v>
      </c>
      <c r="F1534" s="3">
        <v>338.98939611719953</v>
      </c>
    </row>
    <row r="1535" spans="1:6">
      <c r="A1535">
        <v>17</v>
      </c>
      <c r="B1535">
        <v>-90.14</v>
      </c>
      <c r="C1535">
        <v>1053</v>
      </c>
      <c r="D1535">
        <v>200000</v>
      </c>
      <c r="E1535">
        <v>341</v>
      </c>
      <c r="F1535" s="3">
        <v>322.97123704878987</v>
      </c>
    </row>
    <row r="1536" spans="1:6">
      <c r="A1536">
        <v>18</v>
      </c>
      <c r="B1536">
        <v>-90.025000000000006</v>
      </c>
      <c r="C1536">
        <v>1053</v>
      </c>
      <c r="D1536">
        <v>200000</v>
      </c>
      <c r="E1536">
        <v>293</v>
      </c>
      <c r="F1536" s="3">
        <v>286.16034593866885</v>
      </c>
    </row>
    <row r="1537" spans="1:6">
      <c r="A1537">
        <v>19</v>
      </c>
      <c r="B1537">
        <v>-89.918999999999997</v>
      </c>
      <c r="C1537">
        <v>1053</v>
      </c>
      <c r="D1537">
        <v>200000</v>
      </c>
      <c r="E1537">
        <v>219</v>
      </c>
      <c r="F1537" s="3">
        <v>242.91585323467544</v>
      </c>
    </row>
    <row r="1538" spans="1:6">
      <c r="A1538">
        <v>20</v>
      </c>
      <c r="B1538">
        <v>-89.805999999999997</v>
      </c>
      <c r="C1538">
        <v>1053</v>
      </c>
      <c r="D1538">
        <v>200000</v>
      </c>
      <c r="E1538">
        <v>192</v>
      </c>
      <c r="F1538" s="3">
        <v>197.26216786291781</v>
      </c>
    </row>
    <row r="1539" spans="1:6">
      <c r="A1539">
        <v>21</v>
      </c>
      <c r="B1539">
        <v>-89.691000000000003</v>
      </c>
      <c r="C1539">
        <v>1053</v>
      </c>
      <c r="D1539">
        <v>200000</v>
      </c>
      <c r="E1539">
        <v>151</v>
      </c>
      <c r="F1539" s="3">
        <v>159.04794046525774</v>
      </c>
    </row>
    <row r="1540" spans="1:6">
      <c r="A1540">
        <v>22</v>
      </c>
      <c r="B1540">
        <v>-89.576999999999998</v>
      </c>
      <c r="C1540">
        <v>1053</v>
      </c>
      <c r="D1540">
        <v>200000</v>
      </c>
      <c r="E1540">
        <v>147</v>
      </c>
      <c r="F1540" s="3">
        <v>132.56634047058901</v>
      </c>
    </row>
    <row r="1541" spans="1:6">
      <c r="A1541">
        <v>23</v>
      </c>
      <c r="B1541">
        <v>-89.457999999999998</v>
      </c>
      <c r="C1541">
        <v>1053</v>
      </c>
      <c r="D1541">
        <v>200000</v>
      </c>
      <c r="E1541">
        <v>128</v>
      </c>
      <c r="F1541" s="3">
        <v>116.13786385259222</v>
      </c>
    </row>
    <row r="1542" spans="1:6">
      <c r="A1542">
        <v>24</v>
      </c>
      <c r="B1542">
        <v>-89.341999999999999</v>
      </c>
      <c r="C1542">
        <v>1053</v>
      </c>
      <c r="D1542">
        <v>200000</v>
      </c>
      <c r="E1542">
        <v>123</v>
      </c>
      <c r="F1542" s="3">
        <v>108.15208630284511</v>
      </c>
    </row>
    <row r="1543" spans="1:6">
      <c r="A1543">
        <v>25</v>
      </c>
      <c r="B1543">
        <v>-89.234999999999999</v>
      </c>
      <c r="C1543">
        <v>1053</v>
      </c>
      <c r="D1543">
        <v>200000</v>
      </c>
      <c r="E1543">
        <v>114</v>
      </c>
      <c r="F1543" s="3">
        <v>105.08395439706077</v>
      </c>
    </row>
    <row r="1544" spans="1:6">
      <c r="A1544">
        <v>26</v>
      </c>
      <c r="B1544">
        <v>-89.13</v>
      </c>
      <c r="C1544">
        <v>1053</v>
      </c>
      <c r="D1544">
        <v>200000</v>
      </c>
      <c r="E1544">
        <v>105</v>
      </c>
      <c r="F1544" s="3">
        <v>104.23331439814599</v>
      </c>
    </row>
    <row r="1545" spans="1:6">
      <c r="A1545">
        <v>27</v>
      </c>
      <c r="B1545">
        <v>-89.016000000000005</v>
      </c>
      <c r="C1545">
        <v>1053</v>
      </c>
      <c r="D1545">
        <v>200000</v>
      </c>
      <c r="E1545">
        <v>120</v>
      </c>
      <c r="F1545" s="3">
        <v>104.4672685995035</v>
      </c>
    </row>
    <row r="1546" spans="1:6">
      <c r="A1546">
        <v>28</v>
      </c>
      <c r="B1546">
        <v>-88.896000000000001</v>
      </c>
      <c r="C1546">
        <v>1053</v>
      </c>
      <c r="D1546">
        <v>200000</v>
      </c>
      <c r="E1546">
        <v>95</v>
      </c>
      <c r="F1546" s="3">
        <v>105.24904038212779</v>
      </c>
    </row>
    <row r="1547" spans="1:6">
      <c r="A1547">
        <v>29</v>
      </c>
      <c r="B1547">
        <v>-88.790999999999997</v>
      </c>
      <c r="C1547">
        <v>1053</v>
      </c>
      <c r="D1547">
        <v>200000</v>
      </c>
      <c r="E1547">
        <v>106</v>
      </c>
      <c r="F1547" s="3">
        <v>106.09480107539795</v>
      </c>
    </row>
    <row r="1548" spans="1:6">
      <c r="A1548">
        <v>30</v>
      </c>
      <c r="B1548">
        <v>-88.671999999999997</v>
      </c>
      <c r="C1548">
        <v>1053</v>
      </c>
      <c r="D1548">
        <v>200000</v>
      </c>
      <c r="E1548">
        <v>104</v>
      </c>
      <c r="F1548" s="3">
        <v>107.11049089367474</v>
      </c>
    </row>
    <row r="1549" spans="1:6">
      <c r="A1549">
        <v>31</v>
      </c>
      <c r="B1549">
        <v>-88.56</v>
      </c>
      <c r="C1549">
        <v>1053</v>
      </c>
      <c r="D1549">
        <v>200000</v>
      </c>
      <c r="E1549">
        <v>84</v>
      </c>
      <c r="F1549" s="3">
        <v>108.08251280794897</v>
      </c>
    </row>
    <row r="1550" spans="1:6">
      <c r="A1550">
        <v>32</v>
      </c>
      <c r="B1550">
        <v>-88.451999999999998</v>
      </c>
      <c r="C1550">
        <v>1053</v>
      </c>
      <c r="D1550">
        <v>200000</v>
      </c>
      <c r="E1550">
        <v>116</v>
      </c>
      <c r="F1550" s="3">
        <v>109.02350472812273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118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119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75</v>
      </c>
      <c r="B1568" t="s">
        <v>54</v>
      </c>
      <c r="C1568" t="s">
        <v>57</v>
      </c>
      <c r="D1568" t="s">
        <v>74</v>
      </c>
      <c r="E1568" t="s">
        <v>73</v>
      </c>
      <c r="F1568" t="s">
        <v>125</v>
      </c>
    </row>
    <row r="1569" spans="1:10">
      <c r="A1569">
        <v>1</v>
      </c>
      <c r="B1569">
        <v>-91.947999999999993</v>
      </c>
      <c r="C1569">
        <v>1054</v>
      </c>
      <c r="D1569">
        <v>200000</v>
      </c>
      <c r="E1569">
        <v>65</v>
      </c>
      <c r="F1569" s="3">
        <v>72.586254467982229</v>
      </c>
      <c r="J1569" t="s">
        <v>167</v>
      </c>
    </row>
    <row r="1570" spans="1:10">
      <c r="A1570">
        <v>2</v>
      </c>
      <c r="B1570">
        <v>-91.838999999999999</v>
      </c>
      <c r="C1570">
        <v>1054</v>
      </c>
      <c r="D1570">
        <v>200000</v>
      </c>
      <c r="E1570">
        <v>56</v>
      </c>
      <c r="F1570" s="3">
        <v>73.765212512114502</v>
      </c>
    </row>
    <row r="1571" spans="1:10">
      <c r="A1571">
        <v>3</v>
      </c>
      <c r="B1571">
        <v>-91.724000000000004</v>
      </c>
      <c r="C1571">
        <v>1054</v>
      </c>
      <c r="D1571">
        <v>200000</v>
      </c>
      <c r="E1571">
        <v>93</v>
      </c>
      <c r="F1571" s="3">
        <v>75.172668402668478</v>
      </c>
    </row>
    <row r="1572" spans="1:10">
      <c r="A1572">
        <v>4</v>
      </c>
      <c r="B1572">
        <v>-91.611999999999995</v>
      </c>
      <c r="C1572">
        <v>1054</v>
      </c>
      <c r="D1572">
        <v>200000</v>
      </c>
      <c r="E1572">
        <v>88</v>
      </c>
      <c r="F1572" s="3">
        <v>76.925097343240225</v>
      </c>
    </row>
    <row r="1573" spans="1:10">
      <c r="A1573">
        <v>5</v>
      </c>
      <c r="B1573">
        <v>-91.5</v>
      </c>
      <c r="C1573">
        <v>1054</v>
      </c>
      <c r="D1573">
        <v>200000</v>
      </c>
      <c r="E1573">
        <v>82</v>
      </c>
      <c r="F1573" s="3">
        <v>79.493827068462821</v>
      </c>
    </row>
    <row r="1574" spans="1:10">
      <c r="A1574">
        <v>6</v>
      </c>
      <c r="B1574">
        <v>-91.394000000000005</v>
      </c>
      <c r="C1574">
        <v>1054</v>
      </c>
      <c r="D1574">
        <v>200000</v>
      </c>
      <c r="E1574">
        <v>84</v>
      </c>
      <c r="F1574" s="3">
        <v>83.380467459020892</v>
      </c>
    </row>
    <row r="1575" spans="1:10">
      <c r="A1575">
        <v>7</v>
      </c>
      <c r="B1575">
        <v>-91.281000000000006</v>
      </c>
      <c r="C1575">
        <v>1054</v>
      </c>
      <c r="D1575">
        <v>200000</v>
      </c>
      <c r="E1575">
        <v>101</v>
      </c>
      <c r="F1575" s="3">
        <v>90.275696608846616</v>
      </c>
    </row>
    <row r="1576" spans="1:10">
      <c r="A1576">
        <v>8</v>
      </c>
      <c r="B1576">
        <v>-91.165000000000006</v>
      </c>
      <c r="C1576">
        <v>1054</v>
      </c>
      <c r="D1576">
        <v>200000</v>
      </c>
      <c r="E1576">
        <v>105</v>
      </c>
      <c r="F1576" s="3">
        <v>102.08236625940772</v>
      </c>
    </row>
    <row r="1577" spans="1:10">
      <c r="A1577">
        <v>9</v>
      </c>
      <c r="B1577">
        <v>-91.049000000000007</v>
      </c>
      <c r="C1577">
        <v>1054</v>
      </c>
      <c r="D1577">
        <v>200000</v>
      </c>
      <c r="E1577">
        <v>123</v>
      </c>
      <c r="F1577" s="3">
        <v>120.76073234912434</v>
      </c>
    </row>
    <row r="1578" spans="1:10">
      <c r="A1578">
        <v>10</v>
      </c>
      <c r="B1578">
        <v>-90.933999999999997</v>
      </c>
      <c r="C1578">
        <v>1054</v>
      </c>
      <c r="D1578">
        <v>200000</v>
      </c>
      <c r="E1578">
        <v>149</v>
      </c>
      <c r="F1578" s="3">
        <v>147.69622797731094</v>
      </c>
    </row>
    <row r="1579" spans="1:10">
      <c r="A1579">
        <v>11</v>
      </c>
      <c r="B1579">
        <v>-90.823999999999998</v>
      </c>
      <c r="C1579">
        <v>1054</v>
      </c>
      <c r="D1579">
        <v>200000</v>
      </c>
      <c r="E1579">
        <v>190</v>
      </c>
      <c r="F1579" s="3">
        <v>181.50352869581189</v>
      </c>
    </row>
    <row r="1580" spans="1:10">
      <c r="A1580">
        <v>12</v>
      </c>
      <c r="B1580">
        <v>-90.709000000000003</v>
      </c>
      <c r="C1580">
        <v>1054</v>
      </c>
      <c r="D1580">
        <v>200000</v>
      </c>
      <c r="E1580">
        <v>215</v>
      </c>
      <c r="F1580" s="3">
        <v>223.17733920712442</v>
      </c>
    </row>
    <row r="1581" spans="1:10">
      <c r="A1581">
        <v>13</v>
      </c>
      <c r="B1581">
        <v>-90.594999999999999</v>
      </c>
      <c r="C1581">
        <v>1054</v>
      </c>
      <c r="D1581">
        <v>200000</v>
      </c>
      <c r="E1581">
        <v>260</v>
      </c>
      <c r="F1581" s="3">
        <v>266.09729392573365</v>
      </c>
    </row>
    <row r="1582" spans="1:10">
      <c r="A1582">
        <v>14</v>
      </c>
      <c r="B1582">
        <v>-90.486999999999995</v>
      </c>
      <c r="C1582">
        <v>1054</v>
      </c>
      <c r="D1582">
        <v>200000</v>
      </c>
      <c r="E1582">
        <v>293</v>
      </c>
      <c r="F1582" s="3">
        <v>302.00666436902685</v>
      </c>
    </row>
    <row r="1583" spans="1:10">
      <c r="A1583">
        <v>15</v>
      </c>
      <c r="B1583">
        <v>-90.372</v>
      </c>
      <c r="C1583">
        <v>1054</v>
      </c>
      <c r="D1583">
        <v>200000</v>
      </c>
      <c r="E1583">
        <v>308</v>
      </c>
      <c r="F1583" s="3">
        <v>328.12124203479874</v>
      </c>
    </row>
    <row r="1584" spans="1:10">
      <c r="A1584">
        <v>16</v>
      </c>
      <c r="B1584">
        <v>-90.256</v>
      </c>
      <c r="C1584">
        <v>1054</v>
      </c>
      <c r="D1584">
        <v>200000</v>
      </c>
      <c r="E1584">
        <v>364</v>
      </c>
      <c r="F1584" s="3">
        <v>336.32730073743215</v>
      </c>
    </row>
    <row r="1585" spans="1:6">
      <c r="A1585">
        <v>17</v>
      </c>
      <c r="B1585">
        <v>-90.14</v>
      </c>
      <c r="C1585">
        <v>1054</v>
      </c>
      <c r="D1585">
        <v>200000</v>
      </c>
      <c r="E1585">
        <v>338</v>
      </c>
      <c r="F1585" s="3">
        <v>324.66908464802839</v>
      </c>
    </row>
    <row r="1586" spans="1:6">
      <c r="A1586">
        <v>18</v>
      </c>
      <c r="B1586">
        <v>-90.025000000000006</v>
      </c>
      <c r="C1586">
        <v>1054</v>
      </c>
      <c r="D1586">
        <v>200000</v>
      </c>
      <c r="E1586">
        <v>282</v>
      </c>
      <c r="F1586" s="3">
        <v>296.45054582022391</v>
      </c>
    </row>
    <row r="1587" spans="1:6">
      <c r="A1587">
        <v>19</v>
      </c>
      <c r="B1587">
        <v>-89.918999999999997</v>
      </c>
      <c r="C1587">
        <v>1054</v>
      </c>
      <c r="D1587">
        <v>200000</v>
      </c>
      <c r="E1587">
        <v>289</v>
      </c>
      <c r="F1587" s="3">
        <v>261.21179948989146</v>
      </c>
    </row>
    <row r="1588" spans="1:6">
      <c r="A1588">
        <v>20</v>
      </c>
      <c r="B1588">
        <v>-89.805999999999997</v>
      </c>
      <c r="C1588">
        <v>1054</v>
      </c>
      <c r="D1588">
        <v>200000</v>
      </c>
      <c r="E1588">
        <v>218</v>
      </c>
      <c r="F1588" s="3">
        <v>220.73881779915826</v>
      </c>
    </row>
    <row r="1589" spans="1:6">
      <c r="A1589">
        <v>21</v>
      </c>
      <c r="B1589">
        <v>-89.691000000000003</v>
      </c>
      <c r="C1589">
        <v>1054</v>
      </c>
      <c r="D1589">
        <v>200000</v>
      </c>
      <c r="E1589">
        <v>174</v>
      </c>
      <c r="F1589" s="3">
        <v>182.76561062341642</v>
      </c>
    </row>
    <row r="1590" spans="1:6">
      <c r="A1590">
        <v>22</v>
      </c>
      <c r="B1590">
        <v>-89.576999999999998</v>
      </c>
      <c r="C1590">
        <v>1054</v>
      </c>
      <c r="D1590">
        <v>200000</v>
      </c>
      <c r="E1590">
        <v>141</v>
      </c>
      <c r="F1590" s="3">
        <v>152.37987213360316</v>
      </c>
    </row>
    <row r="1591" spans="1:6">
      <c r="A1591">
        <v>23</v>
      </c>
      <c r="B1591">
        <v>-89.457999999999998</v>
      </c>
      <c r="C1591">
        <v>1054</v>
      </c>
      <c r="D1591">
        <v>200000</v>
      </c>
      <c r="E1591">
        <v>136</v>
      </c>
      <c r="F1591" s="3">
        <v>129.81318493020373</v>
      </c>
    </row>
    <row r="1592" spans="1:6">
      <c r="A1592">
        <v>24</v>
      </c>
      <c r="B1592">
        <v>-89.341999999999999</v>
      </c>
      <c r="C1592">
        <v>1054</v>
      </c>
      <c r="D1592">
        <v>200000</v>
      </c>
      <c r="E1592">
        <v>116</v>
      </c>
      <c r="F1592" s="3">
        <v>116.00763830486136</v>
      </c>
    </row>
    <row r="1593" spans="1:6">
      <c r="A1593">
        <v>25</v>
      </c>
      <c r="B1593">
        <v>-89.234999999999999</v>
      </c>
      <c r="C1593">
        <v>1054</v>
      </c>
      <c r="D1593">
        <v>200000</v>
      </c>
      <c r="E1593">
        <v>108</v>
      </c>
      <c r="F1593" s="3">
        <v>108.78928067611038</v>
      </c>
    </row>
    <row r="1594" spans="1:6">
      <c r="A1594">
        <v>26</v>
      </c>
      <c r="B1594">
        <v>-89.13</v>
      </c>
      <c r="C1594">
        <v>1054</v>
      </c>
      <c r="D1594">
        <v>200000</v>
      </c>
      <c r="E1594">
        <v>92</v>
      </c>
      <c r="F1594" s="3">
        <v>105.2241251290011</v>
      </c>
    </row>
    <row r="1595" spans="1:6">
      <c r="A1595">
        <v>27</v>
      </c>
      <c r="B1595">
        <v>-89.016000000000005</v>
      </c>
      <c r="C1595">
        <v>1054</v>
      </c>
      <c r="D1595">
        <v>200000</v>
      </c>
      <c r="E1595">
        <v>104</v>
      </c>
      <c r="F1595" s="3">
        <v>103.78378442320758</v>
      </c>
    </row>
    <row r="1596" spans="1:6">
      <c r="A1596">
        <v>28</v>
      </c>
      <c r="B1596">
        <v>-88.896000000000001</v>
      </c>
      <c r="C1596">
        <v>1054</v>
      </c>
      <c r="D1596">
        <v>200000</v>
      </c>
      <c r="E1596">
        <v>121</v>
      </c>
      <c r="F1596" s="3">
        <v>103.76078443578523</v>
      </c>
    </row>
    <row r="1597" spans="1:6">
      <c r="A1597">
        <v>29</v>
      </c>
      <c r="B1597">
        <v>-88.790999999999997</v>
      </c>
      <c r="C1597">
        <v>1054</v>
      </c>
      <c r="D1597">
        <v>200000</v>
      </c>
      <c r="E1597">
        <v>105</v>
      </c>
      <c r="F1597" s="3">
        <v>104.35872399559361</v>
      </c>
    </row>
    <row r="1598" spans="1:6">
      <c r="A1598">
        <v>30</v>
      </c>
      <c r="B1598">
        <v>-88.671999999999997</v>
      </c>
      <c r="C1598">
        <v>1054</v>
      </c>
      <c r="D1598">
        <v>200000</v>
      </c>
      <c r="E1598">
        <v>110</v>
      </c>
      <c r="F1598" s="3">
        <v>105.34487623220667</v>
      </c>
    </row>
    <row r="1599" spans="1:6">
      <c r="A1599">
        <v>31</v>
      </c>
      <c r="B1599">
        <v>-88.56</v>
      </c>
      <c r="C1599">
        <v>1054</v>
      </c>
      <c r="D1599">
        <v>200000</v>
      </c>
      <c r="E1599">
        <v>101</v>
      </c>
      <c r="F1599" s="3">
        <v>106.3968902326673</v>
      </c>
    </row>
    <row r="1600" spans="1:6">
      <c r="A1600">
        <v>32</v>
      </c>
      <c r="B1600">
        <v>-88.451999999999998</v>
      </c>
      <c r="C1600">
        <v>1054</v>
      </c>
      <c r="D1600">
        <v>200000</v>
      </c>
      <c r="E1600">
        <v>105</v>
      </c>
      <c r="F1600" s="3">
        <v>107.45356458339793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120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121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75</v>
      </c>
      <c r="B1618" t="s">
        <v>54</v>
      </c>
      <c r="C1618" t="s">
        <v>57</v>
      </c>
      <c r="D1618" t="s">
        <v>74</v>
      </c>
      <c r="E1618" t="s">
        <v>73</v>
      </c>
      <c r="F1618" t="s">
        <v>125</v>
      </c>
    </row>
    <row r="1619" spans="1:10">
      <c r="A1619">
        <v>1</v>
      </c>
      <c r="B1619">
        <v>-91.947999999999993</v>
      </c>
      <c r="C1619">
        <v>1055</v>
      </c>
      <c r="D1619">
        <v>200000</v>
      </c>
      <c r="E1619">
        <v>89</v>
      </c>
      <c r="F1619" s="3">
        <v>86.131160111633051</v>
      </c>
      <c r="J1619" t="s">
        <v>168</v>
      </c>
    </row>
    <row r="1620" spans="1:10">
      <c r="A1620">
        <v>2</v>
      </c>
      <c r="B1620">
        <v>-91.838999999999999</v>
      </c>
      <c r="C1620">
        <v>1055</v>
      </c>
      <c r="D1620">
        <v>200000</v>
      </c>
      <c r="E1620">
        <v>74</v>
      </c>
      <c r="F1620" s="3">
        <v>86.717913310550301</v>
      </c>
    </row>
    <row r="1621" spans="1:10">
      <c r="A1621">
        <v>3</v>
      </c>
      <c r="B1621">
        <v>-91.724000000000004</v>
      </c>
      <c r="C1621">
        <v>1055</v>
      </c>
      <c r="D1621">
        <v>200000</v>
      </c>
      <c r="E1621">
        <v>86</v>
      </c>
      <c r="F1621" s="3">
        <v>87.373802439060626</v>
      </c>
    </row>
    <row r="1622" spans="1:10">
      <c r="A1622">
        <v>4</v>
      </c>
      <c r="B1622">
        <v>-91.611999999999995</v>
      </c>
      <c r="C1622">
        <v>1055</v>
      </c>
      <c r="D1622">
        <v>200000</v>
      </c>
      <c r="E1622">
        <v>92</v>
      </c>
      <c r="F1622" s="3">
        <v>88.122998800288741</v>
      </c>
    </row>
    <row r="1623" spans="1:10">
      <c r="A1623">
        <v>5</v>
      </c>
      <c r="B1623">
        <v>-91.5</v>
      </c>
      <c r="C1623">
        <v>1055</v>
      </c>
      <c r="D1623">
        <v>200000</v>
      </c>
      <c r="E1623">
        <v>85</v>
      </c>
      <c r="F1623" s="3">
        <v>89.171982364149656</v>
      </c>
    </row>
    <row r="1624" spans="1:10">
      <c r="A1624">
        <v>6</v>
      </c>
      <c r="B1624">
        <v>-91.394000000000005</v>
      </c>
      <c r="C1624">
        <v>1055</v>
      </c>
      <c r="D1624">
        <v>200000</v>
      </c>
      <c r="E1624">
        <v>101</v>
      </c>
      <c r="F1624" s="3">
        <v>90.831048482537469</v>
      </c>
    </row>
    <row r="1625" spans="1:10">
      <c r="A1625">
        <v>7</v>
      </c>
      <c r="B1625">
        <v>-91.281000000000006</v>
      </c>
      <c r="C1625">
        <v>1055</v>
      </c>
      <c r="D1625">
        <v>200000</v>
      </c>
      <c r="E1625">
        <v>103</v>
      </c>
      <c r="F1625" s="3">
        <v>94.1580816764871</v>
      </c>
    </row>
    <row r="1626" spans="1:10">
      <c r="A1626">
        <v>8</v>
      </c>
      <c r="B1626">
        <v>-91.165000000000006</v>
      </c>
      <c r="C1626">
        <v>1055</v>
      </c>
      <c r="D1626">
        <v>200000</v>
      </c>
      <c r="E1626">
        <v>101</v>
      </c>
      <c r="F1626" s="3">
        <v>100.87005892158439</v>
      </c>
    </row>
    <row r="1627" spans="1:10">
      <c r="A1627">
        <v>9</v>
      </c>
      <c r="B1627">
        <v>-91.049000000000007</v>
      </c>
      <c r="C1627">
        <v>1055</v>
      </c>
      <c r="D1627">
        <v>200000</v>
      </c>
      <c r="E1627">
        <v>109</v>
      </c>
      <c r="F1627" s="3">
        <v>113.47731506869638</v>
      </c>
    </row>
    <row r="1628" spans="1:10">
      <c r="A1628">
        <v>10</v>
      </c>
      <c r="B1628">
        <v>-90.933999999999997</v>
      </c>
      <c r="C1628">
        <v>1055</v>
      </c>
      <c r="D1628">
        <v>200000</v>
      </c>
      <c r="E1628">
        <v>145</v>
      </c>
      <c r="F1628" s="3">
        <v>134.89421166166312</v>
      </c>
    </row>
    <row r="1629" spans="1:10">
      <c r="A1629">
        <v>11</v>
      </c>
      <c r="B1629">
        <v>-90.823999999999998</v>
      </c>
      <c r="C1629">
        <v>1055</v>
      </c>
      <c r="D1629">
        <v>200000</v>
      </c>
      <c r="E1629">
        <v>150</v>
      </c>
      <c r="F1629" s="3">
        <v>166.10663499954245</v>
      </c>
    </row>
    <row r="1630" spans="1:10">
      <c r="A1630">
        <v>12</v>
      </c>
      <c r="B1630">
        <v>-90.709000000000003</v>
      </c>
      <c r="C1630">
        <v>1055</v>
      </c>
      <c r="D1630">
        <v>200000</v>
      </c>
      <c r="E1630">
        <v>207</v>
      </c>
      <c r="F1630" s="3">
        <v>210.40775033360197</v>
      </c>
    </row>
    <row r="1631" spans="1:10">
      <c r="A1631">
        <v>13</v>
      </c>
      <c r="B1631">
        <v>-90.594999999999999</v>
      </c>
      <c r="C1631">
        <v>1055</v>
      </c>
      <c r="D1631">
        <v>200000</v>
      </c>
      <c r="E1631">
        <v>270</v>
      </c>
      <c r="F1631" s="3">
        <v>262.80611615240747</v>
      </c>
    </row>
    <row r="1632" spans="1:10">
      <c r="A1632">
        <v>14</v>
      </c>
      <c r="B1632">
        <v>-90.486999999999995</v>
      </c>
      <c r="C1632">
        <v>1055</v>
      </c>
      <c r="D1632">
        <v>200000</v>
      </c>
      <c r="E1632">
        <v>319</v>
      </c>
      <c r="F1632" s="3">
        <v>313.28104941054238</v>
      </c>
    </row>
    <row r="1633" spans="1:6">
      <c r="A1633">
        <v>15</v>
      </c>
      <c r="B1633">
        <v>-90.372</v>
      </c>
      <c r="C1633">
        <v>1055</v>
      </c>
      <c r="D1633">
        <v>200000</v>
      </c>
      <c r="E1633">
        <v>362</v>
      </c>
      <c r="F1633" s="3">
        <v>357.50304741478789</v>
      </c>
    </row>
    <row r="1634" spans="1:6">
      <c r="A1634">
        <v>16</v>
      </c>
      <c r="B1634">
        <v>-90.256</v>
      </c>
      <c r="C1634">
        <v>1055</v>
      </c>
      <c r="D1634">
        <v>200000</v>
      </c>
      <c r="E1634">
        <v>387</v>
      </c>
      <c r="F1634" s="3">
        <v>381.51390538575112</v>
      </c>
    </row>
    <row r="1635" spans="1:6">
      <c r="A1635">
        <v>17</v>
      </c>
      <c r="B1635">
        <v>-90.14</v>
      </c>
      <c r="C1635">
        <v>1055</v>
      </c>
      <c r="D1635">
        <v>200000</v>
      </c>
      <c r="E1635">
        <v>381</v>
      </c>
      <c r="F1635" s="3">
        <v>378.46714250202126</v>
      </c>
    </row>
    <row r="1636" spans="1:6">
      <c r="A1636">
        <v>18</v>
      </c>
      <c r="B1636">
        <v>-90.025000000000006</v>
      </c>
      <c r="C1636">
        <v>1055</v>
      </c>
      <c r="D1636">
        <v>200000</v>
      </c>
      <c r="E1636">
        <v>323</v>
      </c>
      <c r="F1636" s="3">
        <v>349.72980229293307</v>
      </c>
    </row>
    <row r="1637" spans="1:6">
      <c r="A1637">
        <v>19</v>
      </c>
      <c r="B1637">
        <v>-89.918999999999997</v>
      </c>
      <c r="C1637">
        <v>1055</v>
      </c>
      <c r="D1637">
        <v>200000</v>
      </c>
      <c r="E1637">
        <v>325</v>
      </c>
      <c r="F1637" s="3">
        <v>307.19706928613851</v>
      </c>
    </row>
    <row r="1638" spans="1:6">
      <c r="A1638">
        <v>20</v>
      </c>
      <c r="B1638">
        <v>-89.805999999999997</v>
      </c>
      <c r="C1638">
        <v>1055</v>
      </c>
      <c r="D1638">
        <v>200000</v>
      </c>
      <c r="E1638">
        <v>249</v>
      </c>
      <c r="F1638" s="3">
        <v>255.01625317729895</v>
      </c>
    </row>
    <row r="1639" spans="1:6">
      <c r="A1639">
        <v>21</v>
      </c>
      <c r="B1639">
        <v>-89.691000000000003</v>
      </c>
      <c r="C1639">
        <v>1055</v>
      </c>
      <c r="D1639">
        <v>200000</v>
      </c>
      <c r="E1639">
        <v>210</v>
      </c>
      <c r="F1639" s="3">
        <v>204.77569322079225</v>
      </c>
    </row>
    <row r="1640" spans="1:6">
      <c r="A1640">
        <v>22</v>
      </c>
      <c r="B1640">
        <v>-89.576999999999998</v>
      </c>
      <c r="C1640">
        <v>1055</v>
      </c>
      <c r="D1640">
        <v>200000</v>
      </c>
      <c r="E1640">
        <v>171</v>
      </c>
      <c r="F1640" s="3">
        <v>164.58895152795554</v>
      </c>
    </row>
    <row r="1641" spans="1:6">
      <c r="A1641">
        <v>23</v>
      </c>
      <c r="B1641">
        <v>-89.457999999999998</v>
      </c>
      <c r="C1641">
        <v>1055</v>
      </c>
      <c r="D1641">
        <v>200000</v>
      </c>
      <c r="E1641">
        <v>118</v>
      </c>
      <c r="F1641" s="3">
        <v>135.31585014031378</v>
      </c>
    </row>
    <row r="1642" spans="1:6">
      <c r="A1642">
        <v>24</v>
      </c>
      <c r="B1642">
        <v>-89.341999999999999</v>
      </c>
      <c r="C1642">
        <v>1055</v>
      </c>
      <c r="D1642">
        <v>200000</v>
      </c>
      <c r="E1642">
        <v>136</v>
      </c>
      <c r="F1642" s="3">
        <v>117.97725749482829</v>
      </c>
    </row>
    <row r="1643" spans="1:6">
      <c r="A1643">
        <v>25</v>
      </c>
      <c r="B1643">
        <v>-89.234999999999999</v>
      </c>
      <c r="C1643">
        <v>1055</v>
      </c>
      <c r="D1643">
        <v>200000</v>
      </c>
      <c r="E1643">
        <v>113</v>
      </c>
      <c r="F1643" s="3">
        <v>109.21192983136896</v>
      </c>
    </row>
    <row r="1644" spans="1:6">
      <c r="A1644">
        <v>26</v>
      </c>
      <c r="B1644">
        <v>-89.13</v>
      </c>
      <c r="C1644">
        <v>1055</v>
      </c>
      <c r="D1644">
        <v>200000</v>
      </c>
      <c r="E1644">
        <v>109</v>
      </c>
      <c r="F1644" s="3">
        <v>104.94726499119292</v>
      </c>
    </row>
    <row r="1645" spans="1:6">
      <c r="A1645">
        <v>27</v>
      </c>
      <c r="B1645">
        <v>-89.016000000000005</v>
      </c>
      <c r="C1645">
        <v>1055</v>
      </c>
      <c r="D1645">
        <v>200000</v>
      </c>
      <c r="E1645">
        <v>109</v>
      </c>
      <c r="F1645" s="3">
        <v>103.09003715472421</v>
      </c>
    </row>
    <row r="1646" spans="1:6">
      <c r="A1646">
        <v>28</v>
      </c>
      <c r="B1646">
        <v>-88.896000000000001</v>
      </c>
      <c r="C1646">
        <v>1055</v>
      </c>
      <c r="D1646">
        <v>200000</v>
      </c>
      <c r="E1646">
        <v>114</v>
      </c>
      <c r="F1646" s="3">
        <v>102.6828263819357</v>
      </c>
    </row>
    <row r="1647" spans="1:6">
      <c r="A1647">
        <v>29</v>
      </c>
      <c r="B1647">
        <v>-88.790999999999997</v>
      </c>
      <c r="C1647">
        <v>1055</v>
      </c>
      <c r="D1647">
        <v>200000</v>
      </c>
      <c r="E1647">
        <v>100</v>
      </c>
      <c r="F1647" s="3">
        <v>102.89801691885205</v>
      </c>
    </row>
    <row r="1648" spans="1:6">
      <c r="A1648">
        <v>30</v>
      </c>
      <c r="B1648">
        <v>-88.671999999999997</v>
      </c>
      <c r="C1648">
        <v>1055</v>
      </c>
      <c r="D1648">
        <v>200000</v>
      </c>
      <c r="E1648">
        <v>96</v>
      </c>
      <c r="F1648" s="3">
        <v>103.39190597349349</v>
      </c>
    </row>
    <row r="1649" spans="1:6">
      <c r="A1649">
        <v>31</v>
      </c>
      <c r="B1649">
        <v>-88.56</v>
      </c>
      <c r="C1649">
        <v>1055</v>
      </c>
      <c r="D1649">
        <v>200000</v>
      </c>
      <c r="E1649">
        <v>108</v>
      </c>
      <c r="F1649" s="3">
        <v>103.94383785229378</v>
      </c>
    </row>
    <row r="1650" spans="1:6">
      <c r="A1650">
        <v>32</v>
      </c>
      <c r="B1650">
        <v>-88.451999999999998</v>
      </c>
      <c r="C1650">
        <v>1055</v>
      </c>
      <c r="D1650">
        <v>200000</v>
      </c>
      <c r="E1650">
        <v>90</v>
      </c>
      <c r="F1650" s="3">
        <v>104.50128703197308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122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123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75</v>
      </c>
      <c r="B1668" t="s">
        <v>54</v>
      </c>
      <c r="C1668" t="s">
        <v>57</v>
      </c>
      <c r="D1668" t="s">
        <v>74</v>
      </c>
      <c r="E1668" t="s">
        <v>73</v>
      </c>
      <c r="F1668" t="s">
        <v>125</v>
      </c>
    </row>
    <row r="1669" spans="1:10">
      <c r="A1669">
        <v>1</v>
      </c>
      <c r="B1669">
        <v>-91.947999999999993</v>
      </c>
      <c r="C1669">
        <v>1044</v>
      </c>
      <c r="D1669">
        <v>200000</v>
      </c>
      <c r="E1669">
        <v>71</v>
      </c>
      <c r="F1669" s="3">
        <v>79.312714330799167</v>
      </c>
      <c r="J1669" t="s">
        <v>169</v>
      </c>
    </row>
    <row r="1670" spans="1:10">
      <c r="A1670">
        <v>2</v>
      </c>
      <c r="B1670">
        <v>-91.838999999999999</v>
      </c>
      <c r="C1670">
        <v>1044</v>
      </c>
      <c r="D1670">
        <v>200000</v>
      </c>
      <c r="E1670">
        <v>79</v>
      </c>
      <c r="F1670" s="3">
        <v>80.391033867460422</v>
      </c>
    </row>
    <row r="1671" spans="1:10">
      <c r="A1671">
        <v>3</v>
      </c>
      <c r="B1671">
        <v>-91.724000000000004</v>
      </c>
      <c r="C1671">
        <v>1044</v>
      </c>
      <c r="D1671">
        <v>200000</v>
      </c>
      <c r="E1671">
        <v>86</v>
      </c>
      <c r="F1671" s="3">
        <v>81.551795308432844</v>
      </c>
    </row>
    <row r="1672" spans="1:10">
      <c r="A1672">
        <v>4</v>
      </c>
      <c r="B1672">
        <v>-91.611999999999995</v>
      </c>
      <c r="C1672">
        <v>1044</v>
      </c>
      <c r="D1672">
        <v>200000</v>
      </c>
      <c r="E1672">
        <v>84</v>
      </c>
      <c r="F1672" s="3">
        <v>82.75708503567445</v>
      </c>
    </row>
    <row r="1673" spans="1:10">
      <c r="A1673">
        <v>5</v>
      </c>
      <c r="B1673">
        <v>-91.5</v>
      </c>
      <c r="C1673">
        <v>1044</v>
      </c>
      <c r="D1673">
        <v>200000</v>
      </c>
      <c r="E1673">
        <v>86</v>
      </c>
      <c r="F1673" s="3">
        <v>84.181363342597905</v>
      </c>
    </row>
    <row r="1674" spans="1:10">
      <c r="A1674">
        <v>6</v>
      </c>
      <c r="B1674">
        <v>-91.394000000000005</v>
      </c>
      <c r="C1674">
        <v>1044</v>
      </c>
      <c r="D1674">
        <v>200000</v>
      </c>
      <c r="E1674">
        <v>77</v>
      </c>
      <c r="F1674" s="3">
        <v>86.051584866434595</v>
      </c>
    </row>
    <row r="1675" spans="1:10">
      <c r="A1675">
        <v>7</v>
      </c>
      <c r="B1675">
        <v>-91.281000000000006</v>
      </c>
      <c r="C1675">
        <v>1044</v>
      </c>
      <c r="D1675">
        <v>200000</v>
      </c>
      <c r="E1675">
        <v>101</v>
      </c>
      <c r="F1675" s="3">
        <v>89.354506586939152</v>
      </c>
    </row>
    <row r="1676" spans="1:10">
      <c r="A1676">
        <v>8</v>
      </c>
      <c r="B1676">
        <v>-91.165000000000006</v>
      </c>
      <c r="C1676">
        <v>1044</v>
      </c>
      <c r="D1676">
        <v>200000</v>
      </c>
      <c r="E1676">
        <v>96</v>
      </c>
      <c r="F1676" s="3">
        <v>95.712312783195188</v>
      </c>
    </row>
    <row r="1677" spans="1:10">
      <c r="A1677">
        <v>9</v>
      </c>
      <c r="B1677">
        <v>-91.049000000000007</v>
      </c>
      <c r="C1677">
        <v>1044</v>
      </c>
      <c r="D1677">
        <v>200000</v>
      </c>
      <c r="E1677">
        <v>99</v>
      </c>
      <c r="F1677" s="3">
        <v>107.75948268211226</v>
      </c>
    </row>
    <row r="1678" spans="1:10">
      <c r="A1678">
        <v>10</v>
      </c>
      <c r="B1678">
        <v>-90.933999999999997</v>
      </c>
      <c r="C1678">
        <v>1044</v>
      </c>
      <c r="D1678">
        <v>200000</v>
      </c>
      <c r="E1678">
        <v>155</v>
      </c>
      <c r="F1678" s="3">
        <v>128.94538621691612</v>
      </c>
    </row>
    <row r="1679" spans="1:10">
      <c r="A1679">
        <v>11</v>
      </c>
      <c r="B1679">
        <v>-90.823999999999998</v>
      </c>
      <c r="C1679">
        <v>1044</v>
      </c>
      <c r="D1679">
        <v>200000</v>
      </c>
      <c r="E1679">
        <v>179</v>
      </c>
      <c r="F1679" s="3">
        <v>161.20163342589001</v>
      </c>
    </row>
    <row r="1680" spans="1:10">
      <c r="A1680">
        <v>12</v>
      </c>
      <c r="B1680">
        <v>-90.709000000000003</v>
      </c>
      <c r="C1680">
        <v>1044</v>
      </c>
      <c r="D1680">
        <v>200000</v>
      </c>
      <c r="E1680">
        <v>217</v>
      </c>
      <c r="F1680" s="3">
        <v>209.25477566894392</v>
      </c>
    </row>
    <row r="1681" spans="1:6">
      <c r="A1681">
        <v>13</v>
      </c>
      <c r="B1681">
        <v>-90.594999999999999</v>
      </c>
      <c r="C1681">
        <v>1044</v>
      </c>
      <c r="D1681">
        <v>200000</v>
      </c>
      <c r="E1681">
        <v>245</v>
      </c>
      <c r="F1681" s="3">
        <v>269.15970512215313</v>
      </c>
    </row>
    <row r="1682" spans="1:6">
      <c r="A1682">
        <v>14</v>
      </c>
      <c r="B1682">
        <v>-90.486999999999995</v>
      </c>
      <c r="C1682">
        <v>1044</v>
      </c>
      <c r="D1682">
        <v>200000</v>
      </c>
      <c r="E1682">
        <v>292</v>
      </c>
      <c r="F1682" s="3">
        <v>330.27216787662644</v>
      </c>
    </row>
    <row r="1683" spans="1:6">
      <c r="A1683">
        <v>15</v>
      </c>
      <c r="B1683">
        <v>-90.372</v>
      </c>
      <c r="C1683">
        <v>1044</v>
      </c>
      <c r="D1683">
        <v>200000</v>
      </c>
      <c r="E1683">
        <v>400</v>
      </c>
      <c r="F1683" s="3">
        <v>388.03745173413876</v>
      </c>
    </row>
    <row r="1684" spans="1:6">
      <c r="A1684">
        <v>16</v>
      </c>
      <c r="B1684">
        <v>-90.256</v>
      </c>
      <c r="C1684">
        <v>1044</v>
      </c>
      <c r="D1684">
        <v>200000</v>
      </c>
      <c r="E1684">
        <v>449</v>
      </c>
      <c r="F1684" s="3">
        <v>424.90428096780954</v>
      </c>
    </row>
    <row r="1685" spans="1:6">
      <c r="A1685">
        <v>17</v>
      </c>
      <c r="B1685">
        <v>-90.14</v>
      </c>
      <c r="C1685">
        <v>1044</v>
      </c>
      <c r="D1685">
        <v>200000</v>
      </c>
      <c r="E1685">
        <v>439</v>
      </c>
      <c r="F1685" s="3">
        <v>430.35747908831712</v>
      </c>
    </row>
    <row r="1686" spans="1:6">
      <c r="A1686">
        <v>18</v>
      </c>
      <c r="B1686">
        <v>-90.025000000000006</v>
      </c>
      <c r="C1686">
        <v>1044</v>
      </c>
      <c r="D1686">
        <v>200000</v>
      </c>
      <c r="E1686">
        <v>424</v>
      </c>
      <c r="F1686" s="3">
        <v>403.5004156513786</v>
      </c>
    </row>
    <row r="1687" spans="1:6">
      <c r="A1687">
        <v>19</v>
      </c>
      <c r="B1687">
        <v>-89.918999999999997</v>
      </c>
      <c r="C1687">
        <v>1044</v>
      </c>
      <c r="D1687">
        <v>200000</v>
      </c>
      <c r="E1687">
        <v>352</v>
      </c>
      <c r="F1687" s="3">
        <v>356.92122012772791</v>
      </c>
    </row>
    <row r="1688" spans="1:6">
      <c r="A1688">
        <v>20</v>
      </c>
      <c r="B1688">
        <v>-89.805999999999997</v>
      </c>
      <c r="C1688">
        <v>1044</v>
      </c>
      <c r="D1688">
        <v>200000</v>
      </c>
      <c r="E1688">
        <v>292</v>
      </c>
      <c r="F1688" s="3">
        <v>296.17268310993086</v>
      </c>
    </row>
    <row r="1689" spans="1:6">
      <c r="A1689">
        <v>21</v>
      </c>
      <c r="B1689">
        <v>-89.691000000000003</v>
      </c>
      <c r="C1689">
        <v>1044</v>
      </c>
      <c r="D1689">
        <v>200000</v>
      </c>
      <c r="E1689">
        <v>214</v>
      </c>
      <c r="F1689" s="3">
        <v>235.57047456290167</v>
      </c>
    </row>
    <row r="1690" spans="1:6">
      <c r="A1690">
        <v>22</v>
      </c>
      <c r="B1690">
        <v>-89.576999999999998</v>
      </c>
      <c r="C1690">
        <v>1044</v>
      </c>
      <c r="D1690">
        <v>200000</v>
      </c>
      <c r="E1690">
        <v>192</v>
      </c>
      <c r="F1690" s="3">
        <v>186.04758220129943</v>
      </c>
    </row>
    <row r="1691" spans="1:6">
      <c r="A1691">
        <v>23</v>
      </c>
      <c r="B1691">
        <v>-89.457999999999998</v>
      </c>
      <c r="C1691">
        <v>1044</v>
      </c>
      <c r="D1691">
        <v>200000</v>
      </c>
      <c r="E1691">
        <v>149</v>
      </c>
      <c r="F1691" s="3">
        <v>149.55920713173182</v>
      </c>
    </row>
    <row r="1692" spans="1:6">
      <c r="A1692">
        <v>24</v>
      </c>
      <c r="B1692">
        <v>-89.341999999999999</v>
      </c>
      <c r="C1692">
        <v>1044</v>
      </c>
      <c r="D1692">
        <v>200000</v>
      </c>
      <c r="E1692">
        <v>135</v>
      </c>
      <c r="F1692" s="3">
        <v>127.91395249772188</v>
      </c>
    </row>
    <row r="1693" spans="1:6">
      <c r="A1693">
        <v>25</v>
      </c>
      <c r="B1693">
        <v>-89.234999999999999</v>
      </c>
      <c r="C1693">
        <v>1044</v>
      </c>
      <c r="D1693">
        <v>200000</v>
      </c>
      <c r="E1693">
        <v>119</v>
      </c>
      <c r="F1693" s="3">
        <v>117.09652680080031</v>
      </c>
    </row>
    <row r="1694" spans="1:6">
      <c r="A1694">
        <v>26</v>
      </c>
      <c r="B1694">
        <v>-89.13</v>
      </c>
      <c r="C1694">
        <v>1044</v>
      </c>
      <c r="D1694">
        <v>200000</v>
      </c>
      <c r="E1694">
        <v>123</v>
      </c>
      <c r="F1694" s="3">
        <v>112.01223455378627</v>
      </c>
    </row>
    <row r="1695" spans="1:6">
      <c r="A1695">
        <v>27</v>
      </c>
      <c r="B1695">
        <v>-89.016000000000005</v>
      </c>
      <c r="C1695">
        <v>1044</v>
      </c>
      <c r="D1695">
        <v>200000</v>
      </c>
      <c r="E1695">
        <v>103</v>
      </c>
      <c r="F1695" s="3">
        <v>110.03215197161134</v>
      </c>
    </row>
    <row r="1696" spans="1:6">
      <c r="A1696">
        <v>28</v>
      </c>
      <c r="B1696">
        <v>-88.896000000000001</v>
      </c>
      <c r="C1696">
        <v>1044</v>
      </c>
      <c r="D1696">
        <v>200000</v>
      </c>
      <c r="E1696">
        <v>107</v>
      </c>
      <c r="F1696" s="3">
        <v>109.91511394741684</v>
      </c>
    </row>
    <row r="1697" spans="1:6">
      <c r="A1697">
        <v>29</v>
      </c>
      <c r="B1697">
        <v>-88.790999999999997</v>
      </c>
      <c r="C1697">
        <v>1044</v>
      </c>
      <c r="D1697">
        <v>200000</v>
      </c>
      <c r="E1697">
        <v>105</v>
      </c>
      <c r="F1697" s="3">
        <v>110.53232832468815</v>
      </c>
    </row>
    <row r="1698" spans="1:6">
      <c r="A1698">
        <v>30</v>
      </c>
      <c r="B1698">
        <v>-88.671999999999997</v>
      </c>
      <c r="C1698">
        <v>1044</v>
      </c>
      <c r="D1698">
        <v>200000</v>
      </c>
      <c r="E1698">
        <v>109</v>
      </c>
      <c r="F1698" s="3">
        <v>111.54221848303735</v>
      </c>
    </row>
    <row r="1699" spans="1:6">
      <c r="A1699">
        <v>31</v>
      </c>
      <c r="B1699">
        <v>-88.56</v>
      </c>
      <c r="C1699">
        <v>1044</v>
      </c>
      <c r="D1699">
        <v>200000</v>
      </c>
      <c r="E1699">
        <v>107</v>
      </c>
      <c r="F1699" s="3">
        <v>112.59892459020946</v>
      </c>
    </row>
    <row r="1700" spans="1:6">
      <c r="A1700">
        <v>32</v>
      </c>
      <c r="B1700">
        <v>-88.451999999999998</v>
      </c>
      <c r="C1700">
        <v>1044</v>
      </c>
      <c r="D1700">
        <v>200000</v>
      </c>
      <c r="E1700">
        <v>123</v>
      </c>
      <c r="F1700" s="3">
        <v>113.64797173407352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170</v>
      </c>
    </row>
    <row r="1706" spans="1:6">
      <c r="A1706" t="s">
        <v>171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172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75</v>
      </c>
      <c r="B1718" t="s">
        <v>54</v>
      </c>
      <c r="C1718" t="s">
        <v>57</v>
      </c>
      <c r="D1718" t="s">
        <v>74</v>
      </c>
      <c r="E1718" t="s">
        <v>73</v>
      </c>
      <c r="F1718" t="s">
        <v>125</v>
      </c>
    </row>
    <row r="1719" spans="1:10">
      <c r="A1719">
        <v>1</v>
      </c>
      <c r="B1719">
        <v>-91.947999999999993</v>
      </c>
      <c r="C1719">
        <v>794</v>
      </c>
      <c r="D1719">
        <v>150000</v>
      </c>
      <c r="E1719">
        <v>53</v>
      </c>
      <c r="F1719" s="3">
        <v>59.210938156006804</v>
      </c>
      <c r="J1719" t="s">
        <v>179</v>
      </c>
    </row>
    <row r="1720" spans="1:10">
      <c r="A1720">
        <v>2</v>
      </c>
      <c r="B1720">
        <v>-91.838999999999999</v>
      </c>
      <c r="C1720">
        <v>794</v>
      </c>
      <c r="D1720">
        <v>150000</v>
      </c>
      <c r="E1720">
        <v>54</v>
      </c>
      <c r="F1720" s="3">
        <v>59.908941901727601</v>
      </c>
    </row>
    <row r="1721" spans="1:10">
      <c r="A1721">
        <v>3</v>
      </c>
      <c r="B1721">
        <v>-91.724000000000004</v>
      </c>
      <c r="C1721">
        <v>794</v>
      </c>
      <c r="D1721">
        <v>150000</v>
      </c>
      <c r="E1721">
        <v>51</v>
      </c>
      <c r="F1721" s="3">
        <v>60.668872970168231</v>
      </c>
    </row>
    <row r="1722" spans="1:10">
      <c r="A1722">
        <v>4</v>
      </c>
      <c r="B1722">
        <v>-91.611999999999995</v>
      </c>
      <c r="C1722">
        <v>794</v>
      </c>
      <c r="D1722">
        <v>150000</v>
      </c>
      <c r="E1722">
        <v>62</v>
      </c>
      <c r="F1722" s="3">
        <v>61.480501050104941</v>
      </c>
    </row>
    <row r="1723" spans="1:10">
      <c r="A1723">
        <v>5</v>
      </c>
      <c r="B1723">
        <v>-91.5</v>
      </c>
      <c r="C1723">
        <v>794</v>
      </c>
      <c r="D1723">
        <v>150000</v>
      </c>
      <c r="E1723">
        <v>65</v>
      </c>
      <c r="F1723" s="3">
        <v>62.489751604713689</v>
      </c>
    </row>
    <row r="1724" spans="1:10">
      <c r="A1724">
        <v>6</v>
      </c>
      <c r="B1724">
        <v>-91.394000000000005</v>
      </c>
      <c r="C1724">
        <v>794</v>
      </c>
      <c r="D1724">
        <v>150000</v>
      </c>
      <c r="E1724">
        <v>74</v>
      </c>
      <c r="F1724" s="3">
        <v>63.892874886168556</v>
      </c>
    </row>
    <row r="1725" spans="1:10">
      <c r="A1725">
        <v>7</v>
      </c>
      <c r="B1725">
        <v>-91.281000000000006</v>
      </c>
      <c r="C1725">
        <v>794</v>
      </c>
      <c r="D1725">
        <v>150000</v>
      </c>
      <c r="E1725">
        <v>72</v>
      </c>
      <c r="F1725" s="3">
        <v>66.460772056748198</v>
      </c>
    </row>
    <row r="1726" spans="1:10">
      <c r="A1726">
        <v>8</v>
      </c>
      <c r="B1726">
        <v>-91.165000000000006</v>
      </c>
      <c r="C1726">
        <v>794</v>
      </c>
      <c r="D1726">
        <v>150000</v>
      </c>
      <c r="E1726">
        <v>72</v>
      </c>
      <c r="F1726" s="3">
        <v>71.427476022748081</v>
      </c>
    </row>
    <row r="1727" spans="1:10">
      <c r="A1727">
        <v>9</v>
      </c>
      <c r="B1727">
        <v>-91.049000000000007</v>
      </c>
      <c r="C1727">
        <v>794</v>
      </c>
      <c r="D1727">
        <v>150000</v>
      </c>
      <c r="E1727">
        <v>110</v>
      </c>
      <c r="F1727" s="3">
        <v>80.70157484362457</v>
      </c>
    </row>
    <row r="1728" spans="1:10">
      <c r="A1728">
        <v>10</v>
      </c>
      <c r="B1728">
        <v>-90.933999999999997</v>
      </c>
      <c r="C1728">
        <v>794</v>
      </c>
      <c r="D1728">
        <v>150000</v>
      </c>
      <c r="E1728">
        <v>95</v>
      </c>
      <c r="F1728" s="3">
        <v>96.680782854860851</v>
      </c>
    </row>
    <row r="1729" spans="1:6">
      <c r="A1729">
        <v>11</v>
      </c>
      <c r="B1729">
        <v>-90.823999999999998</v>
      </c>
      <c r="C1729">
        <v>794</v>
      </c>
      <c r="D1729">
        <v>150000</v>
      </c>
      <c r="E1729">
        <v>119</v>
      </c>
      <c r="F1729" s="3">
        <v>120.5589321684666</v>
      </c>
    </row>
    <row r="1730" spans="1:6">
      <c r="A1730">
        <v>12</v>
      </c>
      <c r="B1730">
        <v>-90.709000000000003</v>
      </c>
      <c r="C1730">
        <v>794</v>
      </c>
      <c r="D1730">
        <v>150000</v>
      </c>
      <c r="E1730">
        <v>145</v>
      </c>
      <c r="F1730" s="3">
        <v>155.61831126417039</v>
      </c>
    </row>
    <row r="1731" spans="1:6">
      <c r="A1731">
        <v>13</v>
      </c>
      <c r="B1731">
        <v>-90.594999999999999</v>
      </c>
      <c r="C1731">
        <v>794</v>
      </c>
      <c r="D1731">
        <v>150000</v>
      </c>
      <c r="E1731">
        <v>182</v>
      </c>
      <c r="F1731" s="3">
        <v>198.95282721765187</v>
      </c>
    </row>
    <row r="1732" spans="1:6">
      <c r="A1732">
        <v>14</v>
      </c>
      <c r="B1732">
        <v>-90.486999999999995</v>
      </c>
      <c r="C1732">
        <v>794</v>
      </c>
      <c r="D1732">
        <v>150000</v>
      </c>
      <c r="E1732">
        <v>214</v>
      </c>
      <c r="F1732" s="3">
        <v>243.14143931775513</v>
      </c>
    </row>
    <row r="1733" spans="1:6">
      <c r="A1733">
        <v>15</v>
      </c>
      <c r="B1733">
        <v>-90.372</v>
      </c>
      <c r="C1733">
        <v>794</v>
      </c>
      <c r="D1733">
        <v>150000</v>
      </c>
      <c r="E1733">
        <v>341</v>
      </c>
      <c r="F1733" s="3">
        <v>285.40028052601559</v>
      </c>
    </row>
    <row r="1734" spans="1:6">
      <c r="A1734">
        <v>16</v>
      </c>
      <c r="B1734">
        <v>-90.256</v>
      </c>
      <c r="C1734">
        <v>794</v>
      </c>
      <c r="D1734">
        <v>150000</v>
      </c>
      <c r="E1734">
        <v>325</v>
      </c>
      <c r="F1734" s="3">
        <v>313.54312097118407</v>
      </c>
    </row>
    <row r="1735" spans="1:6">
      <c r="A1735">
        <v>17</v>
      </c>
      <c r="B1735">
        <v>-90.14</v>
      </c>
      <c r="C1735">
        <v>794</v>
      </c>
      <c r="D1735">
        <v>150000</v>
      </c>
      <c r="E1735">
        <v>366</v>
      </c>
      <c r="F1735" s="3">
        <v>319.98040808365124</v>
      </c>
    </row>
    <row r="1736" spans="1:6">
      <c r="A1736">
        <v>18</v>
      </c>
      <c r="B1736">
        <v>-90.025000000000006</v>
      </c>
      <c r="C1736">
        <v>794</v>
      </c>
      <c r="D1736">
        <v>150000</v>
      </c>
      <c r="E1736">
        <v>290</v>
      </c>
      <c r="F1736" s="3">
        <v>303.38047169787035</v>
      </c>
    </row>
    <row r="1737" spans="1:6">
      <c r="A1737">
        <v>19</v>
      </c>
      <c r="B1737">
        <v>-89.918999999999997</v>
      </c>
      <c r="C1737">
        <v>794</v>
      </c>
      <c r="D1737">
        <v>150000</v>
      </c>
      <c r="E1737">
        <v>259</v>
      </c>
      <c r="F1737" s="3">
        <v>271.70672298216891</v>
      </c>
    </row>
    <row r="1738" spans="1:6">
      <c r="A1738">
        <v>20</v>
      </c>
      <c r="B1738">
        <v>-89.805999999999997</v>
      </c>
      <c r="C1738">
        <v>794</v>
      </c>
      <c r="D1738">
        <v>150000</v>
      </c>
      <c r="E1738">
        <v>198</v>
      </c>
      <c r="F1738" s="3">
        <v>228.48588311834797</v>
      </c>
    </row>
    <row r="1739" spans="1:6">
      <c r="A1739">
        <v>21</v>
      </c>
      <c r="B1739">
        <v>-89.691000000000003</v>
      </c>
      <c r="C1739">
        <v>794</v>
      </c>
      <c r="D1739">
        <v>150000</v>
      </c>
      <c r="E1739">
        <v>186</v>
      </c>
      <c r="F1739" s="3">
        <v>183.59185296168951</v>
      </c>
    </row>
    <row r="1740" spans="1:6">
      <c r="A1740">
        <v>22</v>
      </c>
      <c r="B1740">
        <v>-89.576999999999998</v>
      </c>
      <c r="C1740">
        <v>794</v>
      </c>
      <c r="D1740">
        <v>150000</v>
      </c>
      <c r="E1740">
        <v>143</v>
      </c>
      <c r="F1740" s="3">
        <v>145.33289885372599</v>
      </c>
    </row>
    <row r="1741" spans="1:6">
      <c r="A1741">
        <v>23</v>
      </c>
      <c r="B1741">
        <v>-89.457999999999998</v>
      </c>
      <c r="C1741">
        <v>794</v>
      </c>
      <c r="D1741">
        <v>150000</v>
      </c>
      <c r="E1741">
        <v>121</v>
      </c>
      <c r="F1741" s="3">
        <v>115.77821176962851</v>
      </c>
    </row>
    <row r="1742" spans="1:6">
      <c r="A1742">
        <v>24</v>
      </c>
      <c r="B1742">
        <v>-89.341999999999999</v>
      </c>
      <c r="C1742">
        <v>794</v>
      </c>
      <c r="D1742">
        <v>150000</v>
      </c>
      <c r="E1742">
        <v>115</v>
      </c>
      <c r="F1742" s="3">
        <v>97.241397341609655</v>
      </c>
    </row>
    <row r="1743" spans="1:6">
      <c r="A1743">
        <v>25</v>
      </c>
      <c r="B1743">
        <v>-89.234999999999999</v>
      </c>
      <c r="C1743">
        <v>794</v>
      </c>
      <c r="D1743">
        <v>150000</v>
      </c>
      <c r="E1743">
        <v>107</v>
      </c>
      <c r="F1743" s="3">
        <v>87.344001561320212</v>
      </c>
    </row>
    <row r="1744" spans="1:6">
      <c r="A1744">
        <v>26</v>
      </c>
      <c r="B1744">
        <v>-89.13</v>
      </c>
      <c r="C1744">
        <v>794</v>
      </c>
      <c r="D1744">
        <v>150000</v>
      </c>
      <c r="E1744">
        <v>100</v>
      </c>
      <c r="F1744" s="3">
        <v>82.258749375563568</v>
      </c>
    </row>
    <row r="1745" spans="1:6">
      <c r="A1745">
        <v>27</v>
      </c>
      <c r="B1745">
        <v>-89.016000000000005</v>
      </c>
      <c r="C1745">
        <v>794</v>
      </c>
      <c r="D1745">
        <v>150000</v>
      </c>
      <c r="E1745">
        <v>79</v>
      </c>
      <c r="F1745" s="3">
        <v>79.887247232396547</v>
      </c>
    </row>
    <row r="1746" spans="1:6">
      <c r="A1746">
        <v>28</v>
      </c>
      <c r="B1746">
        <v>-88.896000000000001</v>
      </c>
      <c r="C1746">
        <v>794</v>
      </c>
      <c r="D1746">
        <v>150000</v>
      </c>
      <c r="E1746">
        <v>84</v>
      </c>
      <c r="F1746" s="3">
        <v>79.261546543860675</v>
      </c>
    </row>
    <row r="1747" spans="1:6">
      <c r="A1747">
        <v>29</v>
      </c>
      <c r="B1747">
        <v>-88.790999999999997</v>
      </c>
      <c r="C1747">
        <v>794</v>
      </c>
      <c r="D1747">
        <v>150000</v>
      </c>
      <c r="E1747">
        <v>69</v>
      </c>
      <c r="F1747" s="3">
        <v>79.449417995460422</v>
      </c>
    </row>
    <row r="1748" spans="1:6">
      <c r="A1748">
        <v>30</v>
      </c>
      <c r="B1748">
        <v>-88.671999999999997</v>
      </c>
      <c r="C1748">
        <v>794</v>
      </c>
      <c r="D1748">
        <v>150000</v>
      </c>
      <c r="E1748">
        <v>77</v>
      </c>
      <c r="F1748" s="3">
        <v>80.005027229594148</v>
      </c>
    </row>
    <row r="1749" spans="1:6">
      <c r="A1749">
        <v>31</v>
      </c>
      <c r="B1749">
        <v>-88.56</v>
      </c>
      <c r="C1749">
        <v>794</v>
      </c>
      <c r="D1749">
        <v>150000</v>
      </c>
      <c r="E1749">
        <v>76</v>
      </c>
      <c r="F1749" s="3">
        <v>80.654860040376533</v>
      </c>
    </row>
    <row r="1750" spans="1:6">
      <c r="A1750">
        <v>32</v>
      </c>
      <c r="B1750">
        <v>-88.451999999999998</v>
      </c>
      <c r="C1750">
        <v>794</v>
      </c>
      <c r="D1750">
        <v>150000</v>
      </c>
      <c r="E1750">
        <v>67</v>
      </c>
      <c r="F1750" s="3">
        <v>81.320689611111831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173</v>
      </c>
    </row>
    <row r="1756" spans="1:6">
      <c r="A1756" t="s">
        <v>171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75</v>
      </c>
      <c r="B1768" t="s">
        <v>54</v>
      </c>
      <c r="C1768" t="s">
        <v>57</v>
      </c>
      <c r="D1768" t="s">
        <v>74</v>
      </c>
      <c r="E1768" t="s">
        <v>73</v>
      </c>
      <c r="F1768" t="s">
        <v>125</v>
      </c>
    </row>
    <row r="1769" spans="1:10">
      <c r="A1769">
        <v>1</v>
      </c>
      <c r="B1769">
        <v>-91.947999999999993</v>
      </c>
      <c r="C1769">
        <v>833</v>
      </c>
      <c r="D1769">
        <v>150000</v>
      </c>
      <c r="E1769">
        <v>61</v>
      </c>
      <c r="F1769" s="3">
        <v>60.0595845323055</v>
      </c>
      <c r="J1769" t="s">
        <v>180</v>
      </c>
    </row>
    <row r="1770" spans="1:10">
      <c r="A1770">
        <v>2</v>
      </c>
      <c r="B1770">
        <v>-91.838999999999999</v>
      </c>
      <c r="C1770">
        <v>833</v>
      </c>
      <c r="D1770">
        <v>150000</v>
      </c>
      <c r="E1770">
        <v>54</v>
      </c>
      <c r="F1770" s="3">
        <v>60.977435097189719</v>
      </c>
    </row>
    <row r="1771" spans="1:10">
      <c r="A1771">
        <v>3</v>
      </c>
      <c r="B1771">
        <v>-91.724000000000004</v>
      </c>
      <c r="C1771">
        <v>833</v>
      </c>
      <c r="D1771">
        <v>150000</v>
      </c>
      <c r="E1771">
        <v>56</v>
      </c>
      <c r="F1771" s="3">
        <v>61.964594547872039</v>
      </c>
    </row>
    <row r="1772" spans="1:10">
      <c r="A1772">
        <v>4</v>
      </c>
      <c r="B1772">
        <v>-91.611999999999995</v>
      </c>
      <c r="C1772">
        <v>833</v>
      </c>
      <c r="D1772">
        <v>150000</v>
      </c>
      <c r="E1772">
        <v>68</v>
      </c>
      <c r="F1772" s="3">
        <v>62.985252886844378</v>
      </c>
    </row>
    <row r="1773" spans="1:10">
      <c r="A1773">
        <v>5</v>
      </c>
      <c r="B1773">
        <v>-91.5</v>
      </c>
      <c r="C1773">
        <v>833</v>
      </c>
      <c r="D1773">
        <v>150000</v>
      </c>
      <c r="E1773">
        <v>73</v>
      </c>
      <c r="F1773" s="3">
        <v>64.175356667864193</v>
      </c>
    </row>
    <row r="1774" spans="1:10">
      <c r="A1774">
        <v>6</v>
      </c>
      <c r="B1774">
        <v>-91.394000000000005</v>
      </c>
      <c r="C1774">
        <v>833</v>
      </c>
      <c r="D1774">
        <v>150000</v>
      </c>
      <c r="E1774">
        <v>66</v>
      </c>
      <c r="F1774" s="3">
        <v>65.698217065025091</v>
      </c>
    </row>
    <row r="1775" spans="1:10">
      <c r="A1775">
        <v>7</v>
      </c>
      <c r="B1775">
        <v>-91.281000000000006</v>
      </c>
      <c r="C1775">
        <v>833</v>
      </c>
      <c r="D1775">
        <v>150000</v>
      </c>
      <c r="E1775">
        <v>67</v>
      </c>
      <c r="F1775" s="3">
        <v>68.300525000791438</v>
      </c>
    </row>
    <row r="1776" spans="1:10">
      <c r="A1776">
        <v>8</v>
      </c>
      <c r="B1776">
        <v>-91.165000000000006</v>
      </c>
      <c r="C1776">
        <v>833</v>
      </c>
      <c r="D1776">
        <v>150000</v>
      </c>
      <c r="E1776">
        <v>60</v>
      </c>
      <c r="F1776" s="3">
        <v>73.165450955472565</v>
      </c>
    </row>
    <row r="1777" spans="1:6">
      <c r="A1777">
        <v>9</v>
      </c>
      <c r="B1777">
        <v>-91.049000000000007</v>
      </c>
      <c r="C1777">
        <v>833</v>
      </c>
      <c r="D1777">
        <v>150000</v>
      </c>
      <c r="E1777">
        <v>104</v>
      </c>
      <c r="F1777" s="3">
        <v>82.208110074139313</v>
      </c>
    </row>
    <row r="1778" spans="1:6">
      <c r="A1778">
        <v>10</v>
      </c>
      <c r="B1778">
        <v>-90.933999999999997</v>
      </c>
      <c r="C1778">
        <v>833</v>
      </c>
      <c r="D1778">
        <v>150000</v>
      </c>
      <c r="E1778">
        <v>115</v>
      </c>
      <c r="F1778" s="3">
        <v>97.953061730243604</v>
      </c>
    </row>
    <row r="1779" spans="1:6">
      <c r="A1779">
        <v>11</v>
      </c>
      <c r="B1779">
        <v>-90.823999999999998</v>
      </c>
      <c r="C1779">
        <v>833</v>
      </c>
      <c r="D1779">
        <v>150000</v>
      </c>
      <c r="E1779">
        <v>138</v>
      </c>
      <c r="F1779" s="3">
        <v>121.86598003643635</v>
      </c>
    </row>
    <row r="1780" spans="1:6">
      <c r="A1780">
        <v>12</v>
      </c>
      <c r="B1780">
        <v>-90.709000000000003</v>
      </c>
      <c r="C1780">
        <v>833</v>
      </c>
      <c r="D1780">
        <v>150000</v>
      </c>
      <c r="E1780">
        <v>137</v>
      </c>
      <c r="F1780" s="3">
        <v>157.63637855541685</v>
      </c>
    </row>
    <row r="1781" spans="1:6">
      <c r="A1781">
        <v>13</v>
      </c>
      <c r="B1781">
        <v>-90.594999999999999</v>
      </c>
      <c r="C1781">
        <v>833</v>
      </c>
      <c r="D1781">
        <v>150000</v>
      </c>
      <c r="E1781">
        <v>192</v>
      </c>
      <c r="F1781" s="3">
        <v>202.74102173052503</v>
      </c>
    </row>
    <row r="1782" spans="1:6">
      <c r="A1782">
        <v>14</v>
      </c>
      <c r="B1782">
        <v>-90.486999999999995</v>
      </c>
      <c r="C1782">
        <v>833</v>
      </c>
      <c r="D1782">
        <v>150000</v>
      </c>
      <c r="E1782">
        <v>252</v>
      </c>
      <c r="F1782" s="3">
        <v>249.69832631847891</v>
      </c>
    </row>
    <row r="1783" spans="1:6">
      <c r="A1783">
        <v>15</v>
      </c>
      <c r="B1783">
        <v>-90.372</v>
      </c>
      <c r="C1783">
        <v>833</v>
      </c>
      <c r="D1783">
        <v>150000</v>
      </c>
      <c r="E1783">
        <v>284</v>
      </c>
      <c r="F1783" s="3">
        <v>295.73885200309866</v>
      </c>
    </row>
    <row r="1784" spans="1:6">
      <c r="A1784">
        <v>16</v>
      </c>
      <c r="B1784">
        <v>-90.256</v>
      </c>
      <c r="C1784">
        <v>833</v>
      </c>
      <c r="D1784">
        <v>150000</v>
      </c>
      <c r="E1784">
        <v>337</v>
      </c>
      <c r="F1784" s="3">
        <v>327.74027001990106</v>
      </c>
    </row>
    <row r="1785" spans="1:6">
      <c r="A1785">
        <v>17</v>
      </c>
      <c r="B1785">
        <v>-90.14</v>
      </c>
      <c r="C1785">
        <v>833</v>
      </c>
      <c r="D1785">
        <v>150000</v>
      </c>
      <c r="E1785">
        <v>350</v>
      </c>
      <c r="F1785" s="3">
        <v>337.04060592971024</v>
      </c>
    </row>
    <row r="1786" spans="1:6">
      <c r="A1786">
        <v>18</v>
      </c>
      <c r="B1786">
        <v>-90.025000000000006</v>
      </c>
      <c r="C1786">
        <v>833</v>
      </c>
      <c r="D1786">
        <v>150000</v>
      </c>
      <c r="E1786">
        <v>335</v>
      </c>
      <c r="F1786" s="3">
        <v>321.54349861874755</v>
      </c>
    </row>
    <row r="1787" spans="1:6">
      <c r="A1787">
        <v>19</v>
      </c>
      <c r="B1787">
        <v>-89.918999999999997</v>
      </c>
      <c r="C1787">
        <v>833</v>
      </c>
      <c r="D1787">
        <v>150000</v>
      </c>
      <c r="E1787">
        <v>301</v>
      </c>
      <c r="F1787" s="3">
        <v>289.23316540643845</v>
      </c>
    </row>
    <row r="1788" spans="1:6">
      <c r="A1788">
        <v>20</v>
      </c>
      <c r="B1788">
        <v>-89.805999999999997</v>
      </c>
      <c r="C1788">
        <v>833</v>
      </c>
      <c r="D1788">
        <v>150000</v>
      </c>
      <c r="E1788">
        <v>220</v>
      </c>
      <c r="F1788" s="3">
        <v>244.02124790593078</v>
      </c>
    </row>
    <row r="1789" spans="1:6">
      <c r="A1789">
        <v>21</v>
      </c>
      <c r="B1789">
        <v>-89.691000000000003</v>
      </c>
      <c r="C1789">
        <v>833</v>
      </c>
      <c r="D1789">
        <v>150000</v>
      </c>
      <c r="E1789">
        <v>189</v>
      </c>
      <c r="F1789" s="3">
        <v>196.49447947642955</v>
      </c>
    </row>
    <row r="1790" spans="1:6">
      <c r="A1790">
        <v>22</v>
      </c>
      <c r="B1790">
        <v>-89.576999999999998</v>
      </c>
      <c r="C1790">
        <v>833</v>
      </c>
      <c r="D1790">
        <v>150000</v>
      </c>
      <c r="E1790">
        <v>160</v>
      </c>
      <c r="F1790" s="3">
        <v>155.779745942087</v>
      </c>
    </row>
    <row r="1791" spans="1:6">
      <c r="A1791">
        <v>23</v>
      </c>
      <c r="B1791">
        <v>-89.457999999999998</v>
      </c>
      <c r="C1791">
        <v>833</v>
      </c>
      <c r="D1791">
        <v>150000</v>
      </c>
      <c r="E1791">
        <v>126</v>
      </c>
      <c r="F1791" s="3">
        <v>124.31595396340838</v>
      </c>
    </row>
    <row r="1792" spans="1:6">
      <c r="A1792">
        <v>24</v>
      </c>
      <c r="B1792">
        <v>-89.341999999999999</v>
      </c>
      <c r="C1792">
        <v>833</v>
      </c>
      <c r="D1792">
        <v>150000</v>
      </c>
      <c r="E1792">
        <v>108</v>
      </c>
      <c r="F1792" s="3">
        <v>104.67156562449487</v>
      </c>
    </row>
    <row r="1793" spans="1:6">
      <c r="A1793">
        <v>25</v>
      </c>
      <c r="B1793">
        <v>-89.234999999999999</v>
      </c>
      <c r="C1793">
        <v>833</v>
      </c>
      <c r="D1793">
        <v>150000</v>
      </c>
      <c r="E1793">
        <v>101</v>
      </c>
      <c r="F1793" s="3">
        <v>94.295715941983758</v>
      </c>
    </row>
    <row r="1794" spans="1:6">
      <c r="A1794">
        <v>26</v>
      </c>
      <c r="B1794">
        <v>-89.13</v>
      </c>
      <c r="C1794">
        <v>833</v>
      </c>
      <c r="D1794">
        <v>150000</v>
      </c>
      <c r="E1794">
        <v>89</v>
      </c>
      <c r="F1794" s="3">
        <v>89.079482507480009</v>
      </c>
    </row>
    <row r="1795" spans="1:6">
      <c r="A1795">
        <v>27</v>
      </c>
      <c r="B1795">
        <v>-89.016000000000005</v>
      </c>
      <c r="C1795">
        <v>833</v>
      </c>
      <c r="D1795">
        <v>150000</v>
      </c>
      <c r="E1795">
        <v>83</v>
      </c>
      <c r="F1795" s="3">
        <v>86.779619055762993</v>
      </c>
    </row>
    <row r="1796" spans="1:6">
      <c r="A1796">
        <v>28</v>
      </c>
      <c r="B1796">
        <v>-88.896000000000001</v>
      </c>
      <c r="C1796">
        <v>833</v>
      </c>
      <c r="D1796">
        <v>150000</v>
      </c>
      <c r="E1796">
        <v>79</v>
      </c>
      <c r="F1796" s="3">
        <v>86.341351081471785</v>
      </c>
    </row>
    <row r="1797" spans="1:6">
      <c r="A1797">
        <v>29</v>
      </c>
      <c r="B1797">
        <v>-88.790999999999997</v>
      </c>
      <c r="C1797">
        <v>833</v>
      </c>
      <c r="D1797">
        <v>150000</v>
      </c>
      <c r="E1797">
        <v>89</v>
      </c>
      <c r="F1797" s="3">
        <v>86.729510088976667</v>
      </c>
    </row>
    <row r="1798" spans="1:6">
      <c r="A1798">
        <v>30</v>
      </c>
      <c r="B1798">
        <v>-88.671999999999997</v>
      </c>
      <c r="C1798">
        <v>833</v>
      </c>
      <c r="D1798">
        <v>150000</v>
      </c>
      <c r="E1798">
        <v>88</v>
      </c>
      <c r="F1798" s="3">
        <v>87.524601635548578</v>
      </c>
    </row>
    <row r="1799" spans="1:6">
      <c r="A1799">
        <v>31</v>
      </c>
      <c r="B1799">
        <v>-88.56</v>
      </c>
      <c r="C1799">
        <v>833</v>
      </c>
      <c r="D1799">
        <v>150000</v>
      </c>
      <c r="E1799">
        <v>81</v>
      </c>
      <c r="F1799" s="3">
        <v>88.402632827899055</v>
      </c>
    </row>
    <row r="1800" spans="1:6">
      <c r="A1800">
        <v>32</v>
      </c>
      <c r="B1800">
        <v>-88.451999999999998</v>
      </c>
      <c r="C1800">
        <v>833</v>
      </c>
      <c r="D1800">
        <v>150000</v>
      </c>
      <c r="E1800">
        <v>98</v>
      </c>
      <c r="F1800" s="3">
        <v>89.288719214237005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175</v>
      </c>
    </row>
    <row r="1806" spans="1:6">
      <c r="A1806" t="s">
        <v>171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176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75</v>
      </c>
      <c r="B1818" t="s">
        <v>54</v>
      </c>
      <c r="C1818" t="s">
        <v>57</v>
      </c>
      <c r="D1818" t="s">
        <v>74</v>
      </c>
      <c r="E1818" t="s">
        <v>73</v>
      </c>
      <c r="F1818" t="s">
        <v>125</v>
      </c>
    </row>
    <row r="1819" spans="1:10">
      <c r="A1819">
        <v>1</v>
      </c>
      <c r="B1819">
        <v>-91.947999999999993</v>
      </c>
      <c r="C1819">
        <v>842</v>
      </c>
      <c r="D1819">
        <v>150000</v>
      </c>
      <c r="E1819">
        <v>53</v>
      </c>
      <c r="F1819" s="3">
        <v>61.982474270777587</v>
      </c>
      <c r="J1819" t="s">
        <v>181</v>
      </c>
    </row>
    <row r="1820" spans="1:10">
      <c r="A1820">
        <v>2</v>
      </c>
      <c r="B1820">
        <v>-91.838999999999999</v>
      </c>
      <c r="C1820">
        <v>842</v>
      </c>
      <c r="D1820">
        <v>150000</v>
      </c>
      <c r="E1820">
        <v>68</v>
      </c>
      <c r="F1820" s="3">
        <v>62.679721823492336</v>
      </c>
    </row>
    <row r="1821" spans="1:10">
      <c r="A1821">
        <v>3</v>
      </c>
      <c r="B1821">
        <v>-91.724000000000004</v>
      </c>
      <c r="C1821">
        <v>842</v>
      </c>
      <c r="D1821">
        <v>150000</v>
      </c>
      <c r="E1821">
        <v>55</v>
      </c>
      <c r="F1821" s="3">
        <v>63.435822362362671</v>
      </c>
    </row>
    <row r="1822" spans="1:10">
      <c r="A1822">
        <v>4</v>
      </c>
      <c r="B1822">
        <v>-91.611999999999995</v>
      </c>
      <c r="C1822">
        <v>842</v>
      </c>
      <c r="D1822">
        <v>150000</v>
      </c>
      <c r="E1822">
        <v>48</v>
      </c>
      <c r="F1822" s="3">
        <v>64.236483447074619</v>
      </c>
    </row>
    <row r="1823" spans="1:10">
      <c r="A1823">
        <v>5</v>
      </c>
      <c r="B1823">
        <v>-91.5</v>
      </c>
      <c r="C1823">
        <v>842</v>
      </c>
      <c r="D1823">
        <v>150000</v>
      </c>
      <c r="E1823">
        <v>74</v>
      </c>
      <c r="F1823" s="3">
        <v>65.220164677262048</v>
      </c>
    </row>
    <row r="1824" spans="1:10">
      <c r="A1824">
        <v>6</v>
      </c>
      <c r="B1824">
        <v>-91.394000000000005</v>
      </c>
      <c r="C1824">
        <v>842</v>
      </c>
      <c r="D1824">
        <v>150000</v>
      </c>
      <c r="E1824">
        <v>85</v>
      </c>
      <c r="F1824" s="3">
        <v>66.577562216581256</v>
      </c>
    </row>
    <row r="1825" spans="1:6">
      <c r="A1825">
        <v>7</v>
      </c>
      <c r="B1825">
        <v>-91.281000000000006</v>
      </c>
      <c r="C1825">
        <v>842</v>
      </c>
      <c r="D1825">
        <v>150000</v>
      </c>
      <c r="E1825">
        <v>87</v>
      </c>
      <c r="F1825" s="3">
        <v>69.072592030919211</v>
      </c>
    </row>
    <row r="1826" spans="1:6">
      <c r="A1826">
        <v>8</v>
      </c>
      <c r="B1826">
        <v>-91.165000000000006</v>
      </c>
      <c r="C1826">
        <v>842</v>
      </c>
      <c r="D1826">
        <v>150000</v>
      </c>
      <c r="E1826">
        <v>76</v>
      </c>
      <c r="F1826" s="3">
        <v>73.971299452781395</v>
      </c>
    </row>
    <row r="1827" spans="1:6">
      <c r="A1827">
        <v>9</v>
      </c>
      <c r="B1827">
        <v>-91.049000000000007</v>
      </c>
      <c r="C1827">
        <v>842</v>
      </c>
      <c r="D1827">
        <v>150000</v>
      </c>
      <c r="E1827">
        <v>87</v>
      </c>
      <c r="F1827" s="3">
        <v>83.299689518308696</v>
      </c>
    </row>
    <row r="1828" spans="1:6">
      <c r="A1828">
        <v>10</v>
      </c>
      <c r="B1828">
        <v>-90.933999999999997</v>
      </c>
      <c r="C1828">
        <v>842</v>
      </c>
      <c r="D1828">
        <v>150000</v>
      </c>
      <c r="E1828">
        <v>115</v>
      </c>
      <c r="F1828" s="3">
        <v>99.698180983214073</v>
      </c>
    </row>
    <row r="1829" spans="1:6">
      <c r="A1829">
        <v>11</v>
      </c>
      <c r="B1829">
        <v>-90.823999999999998</v>
      </c>
      <c r="C1829">
        <v>842</v>
      </c>
      <c r="D1829">
        <v>150000</v>
      </c>
      <c r="E1829">
        <v>139</v>
      </c>
      <c r="F1829" s="3">
        <v>124.66348702986616</v>
      </c>
    </row>
    <row r="1830" spans="1:6">
      <c r="A1830">
        <v>12</v>
      </c>
      <c r="B1830">
        <v>-90.709000000000003</v>
      </c>
      <c r="C1830">
        <v>842</v>
      </c>
      <c r="D1830">
        <v>150000</v>
      </c>
      <c r="E1830">
        <v>149</v>
      </c>
      <c r="F1830" s="3">
        <v>161.96703913001764</v>
      </c>
    </row>
    <row r="1831" spans="1:6">
      <c r="A1831">
        <v>13</v>
      </c>
      <c r="B1831">
        <v>-90.594999999999999</v>
      </c>
      <c r="C1831">
        <v>842</v>
      </c>
      <c r="D1831">
        <v>150000</v>
      </c>
      <c r="E1831">
        <v>199</v>
      </c>
      <c r="F1831" s="3">
        <v>208.85247218968442</v>
      </c>
    </row>
    <row r="1832" spans="1:6">
      <c r="A1832">
        <v>14</v>
      </c>
      <c r="B1832">
        <v>-90.486999999999995</v>
      </c>
      <c r="C1832">
        <v>842</v>
      </c>
      <c r="D1832">
        <v>150000</v>
      </c>
      <c r="E1832">
        <v>240</v>
      </c>
      <c r="F1832" s="3">
        <v>257.42309757180766</v>
      </c>
    </row>
    <row r="1833" spans="1:6">
      <c r="A1833">
        <v>15</v>
      </c>
      <c r="B1833">
        <v>-90.372</v>
      </c>
      <c r="C1833">
        <v>842</v>
      </c>
      <c r="D1833">
        <v>150000</v>
      </c>
      <c r="E1833">
        <v>295</v>
      </c>
      <c r="F1833" s="3">
        <v>304.67865701262656</v>
      </c>
    </row>
    <row r="1834" spans="1:6">
      <c r="A1834">
        <v>16</v>
      </c>
      <c r="B1834">
        <v>-90.256</v>
      </c>
      <c r="C1834">
        <v>842</v>
      </c>
      <c r="D1834">
        <v>150000</v>
      </c>
      <c r="E1834">
        <v>357</v>
      </c>
      <c r="F1834" s="3">
        <v>336.99778085857548</v>
      </c>
    </row>
    <row r="1835" spans="1:6">
      <c r="A1835">
        <v>17</v>
      </c>
      <c r="B1835">
        <v>-90.14</v>
      </c>
      <c r="C1835">
        <v>842</v>
      </c>
      <c r="D1835">
        <v>150000</v>
      </c>
      <c r="E1835">
        <v>370</v>
      </c>
      <c r="F1835" s="3">
        <v>345.54082878925863</v>
      </c>
    </row>
    <row r="1836" spans="1:6">
      <c r="A1836">
        <v>18</v>
      </c>
      <c r="B1836">
        <v>-90.025000000000006</v>
      </c>
      <c r="C1836">
        <v>842</v>
      </c>
      <c r="D1836">
        <v>150000</v>
      </c>
      <c r="E1836">
        <v>335</v>
      </c>
      <c r="F1836" s="3">
        <v>328.37520603106094</v>
      </c>
    </row>
    <row r="1837" spans="1:6">
      <c r="A1837">
        <v>19</v>
      </c>
      <c r="B1837">
        <v>-89.918999999999997</v>
      </c>
      <c r="C1837">
        <v>842</v>
      </c>
      <c r="D1837">
        <v>150000</v>
      </c>
      <c r="E1837">
        <v>297</v>
      </c>
      <c r="F1837" s="3">
        <v>294.04421505767493</v>
      </c>
    </row>
    <row r="1838" spans="1:6">
      <c r="A1838">
        <v>20</v>
      </c>
      <c r="B1838">
        <v>-89.805999999999997</v>
      </c>
      <c r="C1838">
        <v>842</v>
      </c>
      <c r="D1838">
        <v>150000</v>
      </c>
      <c r="E1838">
        <v>221</v>
      </c>
      <c r="F1838" s="3">
        <v>246.58118180318817</v>
      </c>
    </row>
    <row r="1839" spans="1:6">
      <c r="A1839">
        <v>21</v>
      </c>
      <c r="B1839">
        <v>-89.691000000000003</v>
      </c>
      <c r="C1839">
        <v>842</v>
      </c>
      <c r="D1839">
        <v>150000</v>
      </c>
      <c r="E1839">
        <v>194</v>
      </c>
      <c r="F1839" s="3">
        <v>197.01710919608755</v>
      </c>
    </row>
    <row r="1840" spans="1:6">
      <c r="A1840">
        <v>22</v>
      </c>
      <c r="B1840">
        <v>-89.576999999999998</v>
      </c>
      <c r="C1840">
        <v>842</v>
      </c>
      <c r="D1840">
        <v>150000</v>
      </c>
      <c r="E1840">
        <v>165</v>
      </c>
      <c r="F1840" s="3">
        <v>154.72729410931558</v>
      </c>
    </row>
    <row r="1841" spans="1:6">
      <c r="A1841">
        <v>23</v>
      </c>
      <c r="B1841">
        <v>-89.457999999999998</v>
      </c>
      <c r="C1841">
        <v>842</v>
      </c>
      <c r="D1841">
        <v>150000</v>
      </c>
      <c r="E1841">
        <v>141</v>
      </c>
      <c r="F1841" s="3">
        <v>122.11097964973096</v>
      </c>
    </row>
    <row r="1842" spans="1:6">
      <c r="A1842">
        <v>24</v>
      </c>
      <c r="B1842">
        <v>-89.341999999999999</v>
      </c>
      <c r="C1842">
        <v>842</v>
      </c>
      <c r="D1842">
        <v>150000</v>
      </c>
      <c r="E1842">
        <v>85</v>
      </c>
      <c r="F1842" s="3">
        <v>101.72942856710839</v>
      </c>
    </row>
    <row r="1843" spans="1:6">
      <c r="A1843">
        <v>25</v>
      </c>
      <c r="B1843">
        <v>-89.234999999999999</v>
      </c>
      <c r="C1843">
        <v>842</v>
      </c>
      <c r="D1843">
        <v>150000</v>
      </c>
      <c r="E1843">
        <v>98</v>
      </c>
      <c r="F1843" s="3">
        <v>90.898597016344084</v>
      </c>
    </row>
    <row r="1844" spans="1:6">
      <c r="A1844">
        <v>26</v>
      </c>
      <c r="B1844">
        <v>-89.13</v>
      </c>
      <c r="C1844">
        <v>842</v>
      </c>
      <c r="D1844">
        <v>150000</v>
      </c>
      <c r="E1844">
        <v>71</v>
      </c>
      <c r="F1844" s="3">
        <v>85.358023662329074</v>
      </c>
    </row>
    <row r="1845" spans="1:6">
      <c r="A1845">
        <v>27</v>
      </c>
      <c r="B1845">
        <v>-89.016000000000005</v>
      </c>
      <c r="C1845">
        <v>842</v>
      </c>
      <c r="D1845">
        <v>150000</v>
      </c>
      <c r="E1845">
        <v>89</v>
      </c>
      <c r="F1845" s="3">
        <v>82.776297393626464</v>
      </c>
    </row>
    <row r="1846" spans="1:6">
      <c r="A1846">
        <v>28</v>
      </c>
      <c r="B1846">
        <v>-88.896000000000001</v>
      </c>
      <c r="C1846">
        <v>842</v>
      </c>
      <c r="D1846">
        <v>150000</v>
      </c>
      <c r="E1846">
        <v>77</v>
      </c>
      <c r="F1846" s="3">
        <v>82.076077646644421</v>
      </c>
    </row>
    <row r="1847" spans="1:6">
      <c r="A1847">
        <v>29</v>
      </c>
      <c r="B1847">
        <v>-88.790999999999997</v>
      </c>
      <c r="C1847">
        <v>842</v>
      </c>
      <c r="D1847">
        <v>150000</v>
      </c>
      <c r="E1847">
        <v>96</v>
      </c>
      <c r="F1847" s="3">
        <v>82.246137547084189</v>
      </c>
    </row>
    <row r="1848" spans="1:6">
      <c r="A1848">
        <v>30</v>
      </c>
      <c r="B1848">
        <v>-88.671999999999997</v>
      </c>
      <c r="C1848">
        <v>842</v>
      </c>
      <c r="D1848">
        <v>150000</v>
      </c>
      <c r="E1848">
        <v>70</v>
      </c>
      <c r="F1848" s="3">
        <v>82.798128619183856</v>
      </c>
    </row>
    <row r="1849" spans="1:6">
      <c r="A1849">
        <v>31</v>
      </c>
      <c r="B1849">
        <v>-88.56</v>
      </c>
      <c r="C1849">
        <v>842</v>
      </c>
      <c r="D1849">
        <v>150000</v>
      </c>
      <c r="E1849">
        <v>87</v>
      </c>
      <c r="F1849" s="3">
        <v>83.448510963927262</v>
      </c>
    </row>
    <row r="1850" spans="1:6">
      <c r="A1850">
        <v>32</v>
      </c>
      <c r="B1850">
        <v>-88.451999999999998</v>
      </c>
      <c r="C1850">
        <v>842</v>
      </c>
      <c r="D1850">
        <v>150000</v>
      </c>
      <c r="E1850">
        <v>91</v>
      </c>
      <c r="F1850" s="3">
        <v>84.115328418170591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177</v>
      </c>
    </row>
    <row r="1856" spans="1:6">
      <c r="A1856" t="s">
        <v>171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178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75</v>
      </c>
      <c r="B1868" t="s">
        <v>54</v>
      </c>
      <c r="C1868" t="s">
        <v>57</v>
      </c>
      <c r="D1868" t="s">
        <v>74</v>
      </c>
      <c r="E1868" t="s">
        <v>73</v>
      </c>
      <c r="F1868" t="s">
        <v>125</v>
      </c>
    </row>
    <row r="1869" spans="1:10">
      <c r="A1869">
        <v>1</v>
      </c>
      <c r="B1869">
        <v>-91.947999999999993</v>
      </c>
      <c r="C1869">
        <v>843</v>
      </c>
      <c r="D1869">
        <v>150000</v>
      </c>
      <c r="E1869">
        <v>69</v>
      </c>
      <c r="F1869" s="3">
        <v>69.883805082277931</v>
      </c>
      <c r="J1869" t="s">
        <v>182</v>
      </c>
    </row>
    <row r="1870" spans="1:10">
      <c r="A1870">
        <v>2</v>
      </c>
      <c r="B1870">
        <v>-91.838999999999999</v>
      </c>
      <c r="C1870">
        <v>843</v>
      </c>
      <c r="D1870">
        <v>150000</v>
      </c>
      <c r="E1870">
        <v>60</v>
      </c>
      <c r="F1870" s="3">
        <v>70.320734815580551</v>
      </c>
    </row>
    <row r="1871" spans="1:10">
      <c r="A1871">
        <v>3</v>
      </c>
      <c r="B1871">
        <v>-91.724000000000004</v>
      </c>
      <c r="C1871">
        <v>843</v>
      </c>
      <c r="D1871">
        <v>150000</v>
      </c>
      <c r="E1871">
        <v>64</v>
      </c>
      <c r="F1871" s="3">
        <v>70.832387805636614</v>
      </c>
    </row>
    <row r="1872" spans="1:10">
      <c r="A1872">
        <v>4</v>
      </c>
      <c r="B1872">
        <v>-91.611999999999995</v>
      </c>
      <c r="C1872">
        <v>843</v>
      </c>
      <c r="D1872">
        <v>150000</v>
      </c>
      <c r="E1872">
        <v>73</v>
      </c>
      <c r="F1872" s="3">
        <v>71.471066314970017</v>
      </c>
    </row>
    <row r="1873" spans="1:6">
      <c r="A1873">
        <v>5</v>
      </c>
      <c r="B1873">
        <v>-91.5</v>
      </c>
      <c r="C1873">
        <v>843</v>
      </c>
      <c r="D1873">
        <v>150000</v>
      </c>
      <c r="E1873">
        <v>75</v>
      </c>
      <c r="F1873" s="3">
        <v>72.464700644467314</v>
      </c>
    </row>
    <row r="1874" spans="1:6">
      <c r="A1874">
        <v>6</v>
      </c>
      <c r="B1874">
        <v>-91.394000000000005</v>
      </c>
      <c r="C1874">
        <v>843</v>
      </c>
      <c r="D1874">
        <v>150000</v>
      </c>
      <c r="E1874">
        <v>87</v>
      </c>
      <c r="F1874" s="3">
        <v>74.147040211743018</v>
      </c>
    </row>
    <row r="1875" spans="1:6">
      <c r="A1875">
        <v>7</v>
      </c>
      <c r="B1875">
        <v>-91.281000000000006</v>
      </c>
      <c r="C1875">
        <v>843</v>
      </c>
      <c r="D1875">
        <v>150000</v>
      </c>
      <c r="E1875">
        <v>80</v>
      </c>
      <c r="F1875" s="3">
        <v>77.584104226347392</v>
      </c>
    </row>
    <row r="1876" spans="1:6">
      <c r="A1876">
        <v>8</v>
      </c>
      <c r="B1876">
        <v>-91.165000000000006</v>
      </c>
      <c r="C1876">
        <v>843</v>
      </c>
      <c r="D1876">
        <v>150000</v>
      </c>
      <c r="E1876">
        <v>101</v>
      </c>
      <c r="F1876" s="3">
        <v>84.4299757769693</v>
      </c>
    </row>
    <row r="1877" spans="1:6">
      <c r="A1877">
        <v>9</v>
      </c>
      <c r="B1877">
        <v>-91.049000000000007</v>
      </c>
      <c r="C1877">
        <v>843</v>
      </c>
      <c r="D1877">
        <v>150000</v>
      </c>
      <c r="E1877">
        <v>87</v>
      </c>
      <c r="F1877" s="3">
        <v>96.983133278236267</v>
      </c>
    </row>
    <row r="1878" spans="1:6">
      <c r="A1878">
        <v>10</v>
      </c>
      <c r="B1878">
        <v>-90.933999999999997</v>
      </c>
      <c r="C1878">
        <v>843</v>
      </c>
      <c r="D1878">
        <v>150000</v>
      </c>
      <c r="E1878">
        <v>126</v>
      </c>
      <c r="F1878" s="3">
        <v>117.81857454919896</v>
      </c>
    </row>
    <row r="1879" spans="1:6">
      <c r="A1879">
        <v>11</v>
      </c>
      <c r="B1879">
        <v>-90.823999999999998</v>
      </c>
      <c r="C1879">
        <v>843</v>
      </c>
      <c r="D1879">
        <v>150000</v>
      </c>
      <c r="E1879">
        <v>152</v>
      </c>
      <c r="F1879" s="3">
        <v>147.67802423712141</v>
      </c>
    </row>
    <row r="1880" spans="1:6">
      <c r="A1880">
        <v>12</v>
      </c>
      <c r="B1880">
        <v>-90.709000000000003</v>
      </c>
      <c r="C1880">
        <v>843</v>
      </c>
      <c r="D1880">
        <v>150000</v>
      </c>
      <c r="E1880">
        <v>196</v>
      </c>
      <c r="F1880" s="3">
        <v>189.70961618594183</v>
      </c>
    </row>
    <row r="1881" spans="1:6">
      <c r="A1881">
        <v>13</v>
      </c>
      <c r="B1881">
        <v>-90.594999999999999</v>
      </c>
      <c r="C1881">
        <v>843</v>
      </c>
      <c r="D1881">
        <v>150000</v>
      </c>
      <c r="E1881">
        <v>253</v>
      </c>
      <c r="F1881" s="3">
        <v>239.57136140499489</v>
      </c>
    </row>
    <row r="1882" spans="1:6">
      <c r="A1882">
        <v>14</v>
      </c>
      <c r="B1882">
        <v>-90.486999999999995</v>
      </c>
      <c r="C1882">
        <v>843</v>
      </c>
      <c r="D1882">
        <v>150000</v>
      </c>
      <c r="E1882">
        <v>252</v>
      </c>
      <c r="F1882" s="3">
        <v>288.48492210497056</v>
      </c>
    </row>
    <row r="1883" spans="1:6">
      <c r="A1883">
        <v>15</v>
      </c>
      <c r="B1883">
        <v>-90.372</v>
      </c>
      <c r="C1883">
        <v>843</v>
      </c>
      <c r="D1883">
        <v>150000</v>
      </c>
      <c r="E1883">
        <v>331</v>
      </c>
      <c r="F1883" s="3">
        <v>333.34751569411088</v>
      </c>
    </row>
    <row r="1884" spans="1:6">
      <c r="A1884">
        <v>16</v>
      </c>
      <c r="B1884">
        <v>-90.256</v>
      </c>
      <c r="C1884">
        <v>843</v>
      </c>
      <c r="D1884">
        <v>150000</v>
      </c>
      <c r="E1884">
        <v>360</v>
      </c>
      <c r="F1884" s="3">
        <v>361.30084334702752</v>
      </c>
    </row>
    <row r="1885" spans="1:6">
      <c r="A1885">
        <v>17</v>
      </c>
      <c r="B1885">
        <v>-90.14</v>
      </c>
      <c r="C1885">
        <v>843</v>
      </c>
      <c r="D1885">
        <v>150000</v>
      </c>
      <c r="E1885">
        <v>378</v>
      </c>
      <c r="F1885" s="3">
        <v>365.07052006771249</v>
      </c>
    </row>
    <row r="1886" spans="1:6">
      <c r="A1886">
        <v>18</v>
      </c>
      <c r="B1886">
        <v>-90.025000000000006</v>
      </c>
      <c r="C1886">
        <v>843</v>
      </c>
      <c r="D1886">
        <v>150000</v>
      </c>
      <c r="E1886">
        <v>349</v>
      </c>
      <c r="F1886" s="3">
        <v>344.07723304430567</v>
      </c>
    </row>
    <row r="1887" spans="1:6">
      <c r="A1887">
        <v>19</v>
      </c>
      <c r="B1887">
        <v>-89.918999999999997</v>
      </c>
      <c r="C1887">
        <v>843</v>
      </c>
      <c r="D1887">
        <v>150000</v>
      </c>
      <c r="E1887">
        <v>310</v>
      </c>
      <c r="F1887" s="3">
        <v>307.43065820430206</v>
      </c>
    </row>
    <row r="1888" spans="1:6">
      <c r="A1888">
        <v>20</v>
      </c>
      <c r="B1888">
        <v>-89.805999999999997</v>
      </c>
      <c r="C1888">
        <v>843</v>
      </c>
      <c r="D1888">
        <v>150000</v>
      </c>
      <c r="E1888">
        <v>275</v>
      </c>
      <c r="F1888" s="3">
        <v>258.45931022983211</v>
      </c>
    </row>
    <row r="1889" spans="1:6">
      <c r="A1889">
        <v>21</v>
      </c>
      <c r="B1889">
        <v>-89.691000000000003</v>
      </c>
      <c r="C1889">
        <v>843</v>
      </c>
      <c r="D1889">
        <v>150000</v>
      </c>
      <c r="E1889">
        <v>201</v>
      </c>
      <c r="F1889" s="3">
        <v>207.68018789115411</v>
      </c>
    </row>
    <row r="1890" spans="1:6">
      <c r="A1890">
        <v>22</v>
      </c>
      <c r="B1890">
        <v>-89.576999999999998</v>
      </c>
      <c r="C1890">
        <v>843</v>
      </c>
      <c r="D1890">
        <v>150000</v>
      </c>
      <c r="E1890">
        <v>162</v>
      </c>
      <c r="F1890" s="3">
        <v>163.95456546501703</v>
      </c>
    </row>
    <row r="1891" spans="1:6">
      <c r="A1891">
        <v>23</v>
      </c>
      <c r="B1891">
        <v>-89.457999999999998</v>
      </c>
      <c r="C1891">
        <v>843</v>
      </c>
      <c r="D1891">
        <v>150000</v>
      </c>
      <c r="E1891">
        <v>125</v>
      </c>
      <c r="F1891" s="3">
        <v>129.46061213430343</v>
      </c>
    </row>
    <row r="1892" spans="1:6">
      <c r="A1892">
        <v>24</v>
      </c>
      <c r="B1892">
        <v>-89.341999999999999</v>
      </c>
      <c r="C1892">
        <v>843</v>
      </c>
      <c r="D1892">
        <v>150000</v>
      </c>
      <c r="E1892">
        <v>100</v>
      </c>
      <c r="F1892" s="3">
        <v>107.10840478899868</v>
      </c>
    </row>
    <row r="1893" spans="1:6">
      <c r="A1893">
        <v>25</v>
      </c>
      <c r="B1893">
        <v>-89.234999999999999</v>
      </c>
      <c r="C1893">
        <v>843</v>
      </c>
      <c r="D1893">
        <v>150000</v>
      </c>
      <c r="E1893">
        <v>91</v>
      </c>
      <c r="F1893" s="3">
        <v>94.614862006452086</v>
      </c>
    </row>
    <row r="1894" spans="1:6">
      <c r="A1894">
        <v>26</v>
      </c>
      <c r="B1894">
        <v>-89.13</v>
      </c>
      <c r="C1894">
        <v>843</v>
      </c>
      <c r="D1894">
        <v>150000</v>
      </c>
      <c r="E1894">
        <v>84</v>
      </c>
      <c r="F1894" s="3">
        <v>87.749335446559371</v>
      </c>
    </row>
    <row r="1895" spans="1:6">
      <c r="A1895">
        <v>27</v>
      </c>
      <c r="B1895">
        <v>-89.016000000000005</v>
      </c>
      <c r="C1895">
        <v>843</v>
      </c>
      <c r="D1895">
        <v>150000</v>
      </c>
      <c r="E1895">
        <v>86</v>
      </c>
      <c r="F1895" s="3">
        <v>84.109532080741971</v>
      </c>
    </row>
    <row r="1896" spans="1:6">
      <c r="A1896">
        <v>28</v>
      </c>
      <c r="B1896">
        <v>-88.896000000000001</v>
      </c>
      <c r="C1896">
        <v>843</v>
      </c>
      <c r="D1896">
        <v>150000</v>
      </c>
      <c r="E1896">
        <v>89</v>
      </c>
      <c r="F1896" s="3">
        <v>82.647595384340249</v>
      </c>
    </row>
    <row r="1897" spans="1:6">
      <c r="A1897">
        <v>29</v>
      </c>
      <c r="B1897">
        <v>-88.790999999999997</v>
      </c>
      <c r="C1897">
        <v>843</v>
      </c>
      <c r="D1897">
        <v>150000</v>
      </c>
      <c r="E1897">
        <v>84</v>
      </c>
      <c r="F1897" s="3">
        <v>82.349413684846496</v>
      </c>
    </row>
    <row r="1898" spans="1:6">
      <c r="A1898">
        <v>30</v>
      </c>
      <c r="B1898">
        <v>-88.671999999999997</v>
      </c>
      <c r="C1898">
        <v>843</v>
      </c>
      <c r="D1898">
        <v>150000</v>
      </c>
      <c r="E1898">
        <v>89</v>
      </c>
      <c r="F1898" s="3">
        <v>82.496216343146031</v>
      </c>
    </row>
    <row r="1899" spans="1:6">
      <c r="A1899">
        <v>31</v>
      </c>
      <c r="B1899">
        <v>-88.56</v>
      </c>
      <c r="C1899">
        <v>843</v>
      </c>
      <c r="D1899">
        <v>150000</v>
      </c>
      <c r="E1899">
        <v>91</v>
      </c>
      <c r="F1899" s="3">
        <v>82.825410583532175</v>
      </c>
    </row>
    <row r="1900" spans="1:6">
      <c r="A1900">
        <v>32</v>
      </c>
      <c r="B1900">
        <v>-88.451999999999998</v>
      </c>
      <c r="C1900">
        <v>843</v>
      </c>
      <c r="D1900">
        <v>150000</v>
      </c>
      <c r="E1900">
        <v>71</v>
      </c>
      <c r="F1900" s="3">
        <v>83.206171408950269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0"/>
  <sheetViews>
    <sheetView workbookViewId="0">
      <selection sqref="A1:A30"/>
    </sheetView>
  </sheetViews>
  <sheetFormatPr defaultRowHeight="15"/>
  <sheetData>
    <row r="1" spans="1:31">
      <c r="A1" t="str">
        <f>C1</f>
        <v>Record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 t="shared" ref="A2:A30" si="0">C2</f>
        <v>1</v>
      </c>
      <c r="B2">
        <f>Strains!A11</f>
        <v>10</v>
      </c>
      <c r="C2">
        <f>Strains!B11</f>
        <v>1</v>
      </c>
      <c r="D2">
        <f>Strains!C11</f>
        <v>980054</v>
      </c>
      <c r="E2">
        <f>Strains!D11</f>
        <v>41647.53668125</v>
      </c>
      <c r="F2">
        <f>Strains!E11</f>
        <v>71.88</v>
      </c>
      <c r="G2">
        <f>Strains!F11</f>
        <v>35.94</v>
      </c>
      <c r="H2">
        <f>Strains!G11</f>
        <v>-135</v>
      </c>
      <c r="I2">
        <f>Strains!H11</f>
        <v>-90.2</v>
      </c>
      <c r="J2">
        <f>Strains!I11</f>
        <v>12.5</v>
      </c>
      <c r="K2">
        <f>Strains!J11</f>
        <v>-76.27</v>
      </c>
      <c r="L2">
        <f>Strains!K11</f>
        <v>-42.17</v>
      </c>
      <c r="M2">
        <f>Strains!L11</f>
        <v>176.2</v>
      </c>
      <c r="N2">
        <f>Strains!M11</f>
        <v>0</v>
      </c>
      <c r="O2" t="str">
        <f>Strains!N11</f>
        <v>OFF</v>
      </c>
      <c r="P2">
        <f>Strains!O11</f>
        <v>32</v>
      </c>
      <c r="Q2">
        <f>Strains!P11</f>
        <v>200000</v>
      </c>
      <c r="R2">
        <f>Strains!Q11</f>
        <v>1020</v>
      </c>
      <c r="S2">
        <f>Strains!R11</f>
        <v>330</v>
      </c>
      <c r="T2">
        <f>Strains!S11</f>
        <v>58</v>
      </c>
      <c r="U2">
        <f>Strains!T11</f>
        <v>11.014671124389537</v>
      </c>
      <c r="V2">
        <f>Strains!U11</f>
        <v>0.42931420132003334</v>
      </c>
      <c r="W2">
        <f>Strains!V11</f>
        <v>-90.324480385451636</v>
      </c>
      <c r="X2">
        <f>Strains!W11</f>
        <v>1.4840888627761067E-2</v>
      </c>
      <c r="Y2">
        <f>Strains!X11</f>
        <v>0.90734339338677095</v>
      </c>
      <c r="Z2">
        <f>Strains!Y11</f>
        <v>3.6454532785695333E-2</v>
      </c>
      <c r="AA2">
        <f>Strains!Z11</f>
        <v>3.4857747147222589</v>
      </c>
      <c r="AB2">
        <f>Strains!AA11</f>
        <v>0.19509805234298158</v>
      </c>
      <c r="AC2">
        <f>Strains!AB11</f>
        <v>0.50009950672810566</v>
      </c>
      <c r="AD2">
        <f>Strains!AC11</f>
        <v>8.6434946772105961E-2</v>
      </c>
      <c r="AE2">
        <f>Strains!AD11</f>
        <v>1.0477195011870382</v>
      </c>
    </row>
    <row r="3" spans="1:31">
      <c r="A3">
        <f t="shared" si="0"/>
        <v>2</v>
      </c>
      <c r="B3">
        <f>Strains!A12</f>
        <v>11</v>
      </c>
      <c r="C3">
        <f>Strains!B12</f>
        <v>2</v>
      </c>
      <c r="D3">
        <f>Strains!C12</f>
        <v>980054</v>
      </c>
      <c r="E3">
        <f>Strains!D12</f>
        <v>41647.548827662038</v>
      </c>
      <c r="F3">
        <f>Strains!E12</f>
        <v>71.88</v>
      </c>
      <c r="G3">
        <f>Strains!F12</f>
        <v>35.94</v>
      </c>
      <c r="H3">
        <f>Strains!G12</f>
        <v>-135</v>
      </c>
      <c r="I3">
        <f>Strains!H12</f>
        <v>-90.2</v>
      </c>
      <c r="J3">
        <f>Strains!I12</f>
        <v>12.5</v>
      </c>
      <c r="K3">
        <f>Strains!J12</f>
        <v>-76.033000000000001</v>
      </c>
      <c r="L3">
        <f>Strains!K12</f>
        <v>-42.17</v>
      </c>
      <c r="M3">
        <f>Strains!L12</f>
        <v>167.78</v>
      </c>
      <c r="N3">
        <f>Strains!M12</f>
        <v>0</v>
      </c>
      <c r="O3" t="str">
        <f>Strains!N12</f>
        <v>OFF</v>
      </c>
      <c r="P3">
        <f>Strains!O12</f>
        <v>32</v>
      </c>
      <c r="Q3">
        <f>Strains!P12</f>
        <v>200000</v>
      </c>
      <c r="R3">
        <f>Strains!Q12</f>
        <v>1014</v>
      </c>
      <c r="S3">
        <f>Strains!R12</f>
        <v>302</v>
      </c>
      <c r="T3">
        <f>Strains!S12</f>
        <v>68</v>
      </c>
      <c r="U3">
        <f>Strains!T12</f>
        <v>8.9269193125629656</v>
      </c>
      <c r="V3">
        <f>Strains!U12</f>
        <v>0.37401285573966264</v>
      </c>
      <c r="W3">
        <f>Strains!V12</f>
        <v>-90.287530516685749</v>
      </c>
      <c r="X3">
        <f>Strains!W12</f>
        <v>1.5398020181150536E-2</v>
      </c>
      <c r="Y3">
        <f>Strains!X12</f>
        <v>0.86197101991339431</v>
      </c>
      <c r="Z3">
        <f>Strains!Y12</f>
        <v>3.7703934598978146E-2</v>
      </c>
      <c r="AA3">
        <f>Strains!Z12</f>
        <v>3.660385760810017</v>
      </c>
      <c r="AB3">
        <f>Strains!AA12</f>
        <v>0.17515280392959595</v>
      </c>
      <c r="AC3">
        <f>Strains!AB12</f>
        <v>0.24634783933911125</v>
      </c>
      <c r="AD3">
        <f>Strains!AC12</f>
        <v>7.7295223941892435E-2</v>
      </c>
      <c r="AE3">
        <f>Strains!AD12</f>
        <v>0.98916372788270235</v>
      </c>
    </row>
    <row r="4" spans="1:31">
      <c r="A4">
        <f t="shared" si="0"/>
        <v>3</v>
      </c>
      <c r="B4">
        <f>Strains!A13</f>
        <v>12</v>
      </c>
      <c r="C4">
        <f>Strains!B13</f>
        <v>3</v>
      </c>
      <c r="D4">
        <f>Strains!C13</f>
        <v>980054</v>
      </c>
      <c r="E4">
        <f>Strains!D13</f>
        <v>41647.560670486113</v>
      </c>
      <c r="F4">
        <f>Strains!E13</f>
        <v>71.88</v>
      </c>
      <c r="G4">
        <f>Strains!F13</f>
        <v>35.94</v>
      </c>
      <c r="H4">
        <f>Strains!G13</f>
        <v>-135</v>
      </c>
      <c r="I4">
        <f>Strains!H13</f>
        <v>-90.2</v>
      </c>
      <c r="J4">
        <f>Strains!I13</f>
        <v>12.5</v>
      </c>
      <c r="K4">
        <f>Strains!J13</f>
        <v>-76.114000000000004</v>
      </c>
      <c r="L4">
        <f>Strains!K13</f>
        <v>-42.02</v>
      </c>
      <c r="M4">
        <f>Strains!L13</f>
        <v>157.56</v>
      </c>
      <c r="N4">
        <f>Strains!M13</f>
        <v>0</v>
      </c>
      <c r="O4" t="str">
        <f>Strains!N13</f>
        <v>OFF</v>
      </c>
      <c r="P4">
        <f>Strains!O13</f>
        <v>32</v>
      </c>
      <c r="Q4">
        <f>Strains!P13</f>
        <v>200000</v>
      </c>
      <c r="R4">
        <f>Strains!Q13</f>
        <v>1015</v>
      </c>
      <c r="S4">
        <f>Strains!R13</f>
        <v>397</v>
      </c>
      <c r="T4">
        <f>Strains!S13</f>
        <v>61</v>
      </c>
      <c r="U4">
        <f>Strains!T13</f>
        <v>11.599133242694354</v>
      </c>
      <c r="V4">
        <f>Strains!U13</f>
        <v>0.49751180081925062</v>
      </c>
      <c r="W4">
        <f>Strains!V13</f>
        <v>-90.219977102095598</v>
      </c>
      <c r="X4">
        <f>Strains!W13</f>
        <v>1.2928430018665716E-2</v>
      </c>
      <c r="Y4">
        <f>Strains!X13</f>
        <v>0.74715809464665817</v>
      </c>
      <c r="Z4">
        <f>Strains!Y13</f>
        <v>3.0481866742376892E-2</v>
      </c>
      <c r="AA4">
        <f>Strains!Z13</f>
        <v>3.0668953715499985</v>
      </c>
      <c r="AB4">
        <f>Strains!AA13</f>
        <v>0.17242431456076837</v>
      </c>
      <c r="AC4">
        <f>Strains!AB13</f>
        <v>0.26314070202995848</v>
      </c>
      <c r="AD4">
        <f>Strains!AC13</f>
        <v>8.0325051636873354E-2</v>
      </c>
      <c r="AE4">
        <f>Strains!AD13</f>
        <v>1.2351426950706237</v>
      </c>
    </row>
    <row r="5" spans="1:31">
      <c r="A5">
        <f t="shared" si="0"/>
        <v>4</v>
      </c>
      <c r="B5">
        <f>Strains!A14</f>
        <v>13</v>
      </c>
      <c r="C5">
        <f>Strains!B14</f>
        <v>4</v>
      </c>
      <c r="D5">
        <f>Strains!C14</f>
        <v>980054</v>
      </c>
      <c r="E5">
        <f>Strains!D14</f>
        <v>41647.572527777775</v>
      </c>
      <c r="F5">
        <f>Strains!E14</f>
        <v>71.88</v>
      </c>
      <c r="G5">
        <f>Strains!F14</f>
        <v>35.94</v>
      </c>
      <c r="H5">
        <f>Strains!G14</f>
        <v>-135</v>
      </c>
      <c r="I5">
        <f>Strains!H14</f>
        <v>-90.2</v>
      </c>
      <c r="J5">
        <f>Strains!I14</f>
        <v>12.5</v>
      </c>
      <c r="K5">
        <f>Strains!J14</f>
        <v>-76.180999999999997</v>
      </c>
      <c r="L5">
        <f>Strains!K14</f>
        <v>-41.895000000000003</v>
      </c>
      <c r="M5">
        <f>Strains!L14</f>
        <v>147.72999999999999</v>
      </c>
      <c r="N5">
        <f>Strains!M14</f>
        <v>0</v>
      </c>
      <c r="O5" t="str">
        <f>Strains!N14</f>
        <v>OFF</v>
      </c>
      <c r="P5">
        <f>Strains!O14</f>
        <v>32</v>
      </c>
      <c r="Q5">
        <f>Strains!P14</f>
        <v>200000</v>
      </c>
      <c r="R5">
        <f>Strains!Q14</f>
        <v>1024</v>
      </c>
      <c r="S5">
        <f>Strains!R14</f>
        <v>310</v>
      </c>
      <c r="T5">
        <f>Strains!S14</f>
        <v>66</v>
      </c>
      <c r="U5">
        <f>Strains!T14</f>
        <v>10.378454166047067</v>
      </c>
      <c r="V5">
        <f>Strains!U14</f>
        <v>0.40925248450935403</v>
      </c>
      <c r="W5">
        <f>Strains!V14</f>
        <v>-90.179161470869985</v>
      </c>
      <c r="X5">
        <f>Strains!W14</f>
        <v>1.6121305136688715E-2</v>
      </c>
      <c r="Y5">
        <f>Strains!X14</f>
        <v>0.95895973005796487</v>
      </c>
      <c r="Z5">
        <f>Strains!Y14</f>
        <v>3.9951663655503698E-2</v>
      </c>
      <c r="AA5">
        <f>Strains!Z14</f>
        <v>3.7843237023799881</v>
      </c>
      <c r="AB5">
        <f>Strains!AA14</f>
        <v>0.19201557052757634</v>
      </c>
      <c r="AC5">
        <f>Strains!AB14</f>
        <v>0.30689138815958761</v>
      </c>
      <c r="AD5">
        <f>Strains!AC14</f>
        <v>8.7858927016419133E-2</v>
      </c>
      <c r="AE5">
        <f>Strains!AD14</f>
        <v>1.016247556047178</v>
      </c>
    </row>
    <row r="6" spans="1:31">
      <c r="A6">
        <f t="shared" si="0"/>
        <v>5</v>
      </c>
      <c r="B6">
        <f>Strains!A15</f>
        <v>14</v>
      </c>
      <c r="C6">
        <f>Strains!B15</f>
        <v>5</v>
      </c>
      <c r="D6">
        <f>Strains!C15</f>
        <v>980054</v>
      </c>
      <c r="E6">
        <f>Strains!D15</f>
        <v>41647.584472685186</v>
      </c>
      <c r="F6">
        <f>Strains!E15</f>
        <v>71.88</v>
      </c>
      <c r="G6">
        <f>Strains!F15</f>
        <v>35.94</v>
      </c>
      <c r="H6">
        <f>Strains!G15</f>
        <v>-135</v>
      </c>
      <c r="I6">
        <f>Strains!H15</f>
        <v>-90.2</v>
      </c>
      <c r="J6">
        <f>Strains!I15</f>
        <v>12.5</v>
      </c>
      <c r="K6">
        <f>Strains!J15</f>
        <v>-76.344999999999999</v>
      </c>
      <c r="L6">
        <f>Strains!K15</f>
        <v>-42.04</v>
      </c>
      <c r="M6">
        <f>Strains!L15</f>
        <v>138.88</v>
      </c>
      <c r="N6">
        <f>Strains!M15</f>
        <v>0</v>
      </c>
      <c r="O6" t="str">
        <f>Strains!N15</f>
        <v>OFF</v>
      </c>
      <c r="P6">
        <f>Strains!O15</f>
        <v>32</v>
      </c>
      <c r="Q6">
        <f>Strains!P15</f>
        <v>200000</v>
      </c>
      <c r="R6">
        <f>Strains!Q15</f>
        <v>1018</v>
      </c>
      <c r="S6">
        <f>Strains!R15</f>
        <v>389</v>
      </c>
      <c r="T6">
        <f>Strains!S15</f>
        <v>68</v>
      </c>
      <c r="U6">
        <f>Strains!T15</f>
        <v>13.13518931631234</v>
      </c>
      <c r="V6">
        <f>Strains!U15</f>
        <v>0.33030581673513298</v>
      </c>
      <c r="W6">
        <f>Strains!V15</f>
        <v>-90.152722180819325</v>
      </c>
      <c r="X6">
        <f>Strains!W15</f>
        <v>9.2775152405530081E-3</v>
      </c>
      <c r="Y6">
        <f>Strains!X15</f>
        <v>0.88500404383667619</v>
      </c>
      <c r="Z6">
        <f>Strains!Y15</f>
        <v>2.2218373355186824E-2</v>
      </c>
      <c r="AA6">
        <f>Strains!Z15</f>
        <v>3.5600822747387988</v>
      </c>
      <c r="AB6">
        <f>Strains!AA15</f>
        <v>0.13048680781248748</v>
      </c>
      <c r="AC6">
        <f>Strains!AB15</f>
        <v>0.39613960090722883</v>
      </c>
      <c r="AD6">
        <f>Strains!AC15</f>
        <v>6.237189823122901E-2</v>
      </c>
      <c r="AE6">
        <f>Strains!AD15</f>
        <v>0.76589547919369372</v>
      </c>
    </row>
    <row r="7" spans="1:31">
      <c r="A7">
        <f t="shared" si="0"/>
        <v>6</v>
      </c>
      <c r="B7">
        <f>Strains!A16</f>
        <v>15</v>
      </c>
      <c r="C7">
        <f>Strains!B16</f>
        <v>6</v>
      </c>
      <c r="D7">
        <f>Strains!C16</f>
        <v>980054</v>
      </c>
      <c r="E7">
        <f>Strains!D16</f>
        <v>41647.596364814817</v>
      </c>
      <c r="F7">
        <f>Strains!E16</f>
        <v>71.88</v>
      </c>
      <c r="G7">
        <f>Strains!F16</f>
        <v>35.94</v>
      </c>
      <c r="H7">
        <f>Strains!G16</f>
        <v>-135</v>
      </c>
      <c r="I7">
        <f>Strains!H16</f>
        <v>-90.2</v>
      </c>
      <c r="J7">
        <f>Strains!I16</f>
        <v>12.5</v>
      </c>
      <c r="K7">
        <f>Strains!J16</f>
        <v>-76.391000000000005</v>
      </c>
      <c r="L7">
        <f>Strains!K16</f>
        <v>-42.215000000000003</v>
      </c>
      <c r="M7">
        <f>Strains!L16</f>
        <v>127.61499999999999</v>
      </c>
      <c r="N7">
        <f>Strains!M16</f>
        <v>0</v>
      </c>
      <c r="O7" t="str">
        <f>Strains!N16</f>
        <v>OFF</v>
      </c>
      <c r="P7">
        <f>Strains!O16</f>
        <v>32</v>
      </c>
      <c r="Q7">
        <f>Strains!P16</f>
        <v>200000</v>
      </c>
      <c r="R7">
        <f>Strains!Q16</f>
        <v>1024</v>
      </c>
      <c r="S7">
        <f>Strains!R16</f>
        <v>384</v>
      </c>
      <c r="T7">
        <f>Strains!S16</f>
        <v>69</v>
      </c>
      <c r="U7">
        <f>Strains!T16</f>
        <v>13.658013129355959</v>
      </c>
      <c r="V7">
        <f>Strains!U16</f>
        <v>0.4932201394866631</v>
      </c>
      <c r="W7">
        <f>Strains!V16</f>
        <v>-90.188411071367852</v>
      </c>
      <c r="X7">
        <f>Strains!W16</f>
        <v>1.4771787983348312E-2</v>
      </c>
      <c r="Y7">
        <f>Strains!X16</f>
        <v>0.96661067619327201</v>
      </c>
      <c r="Z7">
        <f>Strains!Y16</f>
        <v>3.6281645714300773E-2</v>
      </c>
      <c r="AA7">
        <f>Strains!Z16</f>
        <v>4.2294983018247905</v>
      </c>
      <c r="AB7">
        <f>Strains!AA16</f>
        <v>0.22439555780810308</v>
      </c>
      <c r="AC7">
        <f>Strains!AB16</f>
        <v>0.29499870654678934</v>
      </c>
      <c r="AD7">
        <f>Strains!AC16</f>
        <v>0.10060798632334139</v>
      </c>
      <c r="AE7">
        <f>Strains!AD16</f>
        <v>1.1061556408940649</v>
      </c>
    </row>
    <row r="8" spans="1:31">
      <c r="A8">
        <f t="shared" si="0"/>
        <v>7</v>
      </c>
      <c r="B8">
        <f>Strains!A17</f>
        <v>16</v>
      </c>
      <c r="C8">
        <f>Strains!B17</f>
        <v>7</v>
      </c>
      <c r="D8">
        <f>Strains!C17</f>
        <v>980054</v>
      </c>
      <c r="E8">
        <f>Strains!D17</f>
        <v>41647.608366666667</v>
      </c>
      <c r="F8">
        <f>Strains!E17</f>
        <v>71.88</v>
      </c>
      <c r="G8">
        <f>Strains!F17</f>
        <v>35.94</v>
      </c>
      <c r="H8">
        <f>Strains!G17</f>
        <v>-135</v>
      </c>
      <c r="I8">
        <f>Strains!H17</f>
        <v>-90.2</v>
      </c>
      <c r="J8">
        <f>Strains!I17</f>
        <v>12.5</v>
      </c>
      <c r="K8">
        <f>Strains!J17</f>
        <v>-76.94</v>
      </c>
      <c r="L8">
        <f>Strains!K17</f>
        <v>-42.07</v>
      </c>
      <c r="M8">
        <f>Strains!L17</f>
        <v>117.515</v>
      </c>
      <c r="N8">
        <f>Strains!M17</f>
        <v>0</v>
      </c>
      <c r="O8" t="str">
        <f>Strains!N17</f>
        <v>OFF</v>
      </c>
      <c r="P8">
        <f>Strains!O17</f>
        <v>32</v>
      </c>
      <c r="Q8">
        <f>Strains!P17</f>
        <v>400000</v>
      </c>
      <c r="R8">
        <f>Strains!Q17</f>
        <v>2059</v>
      </c>
      <c r="S8">
        <f>Strains!R17</f>
        <v>691</v>
      </c>
      <c r="T8">
        <f>Strains!S17</f>
        <v>143</v>
      </c>
      <c r="U8">
        <f>Strains!T17</f>
        <v>11.697825317904723</v>
      </c>
      <c r="V8">
        <f>Strains!U17</f>
        <v>0.42940934882576182</v>
      </c>
      <c r="W8">
        <f>Strains!V17</f>
        <v>-90.278426111188367</v>
      </c>
      <c r="X8">
        <f>Strains!W17</f>
        <v>1.3565290702866096E-2</v>
      </c>
      <c r="Y8">
        <f>Strains!X17</f>
        <v>0.88647095034293222</v>
      </c>
      <c r="Z8">
        <f>Strains!Y17</f>
        <v>3.298908448176676E-2</v>
      </c>
      <c r="AA8">
        <f>Strains!Z17</f>
        <v>3.934891783288847</v>
      </c>
      <c r="AB8">
        <f>Strains!AA17</f>
        <v>0.19061815123096665</v>
      </c>
      <c r="AC8">
        <f>Strains!AB17</f>
        <v>0.23362343922606318</v>
      </c>
      <c r="AD8">
        <f>Strains!AC17</f>
        <v>8.3587290937195205E-2</v>
      </c>
      <c r="AE8">
        <f>Strains!AD17</f>
        <v>1.45437249897634</v>
      </c>
    </row>
    <row r="9" spans="1:31">
      <c r="A9">
        <f t="shared" si="0"/>
        <v>8</v>
      </c>
      <c r="B9">
        <f>Strains!A18</f>
        <v>17</v>
      </c>
      <c r="C9">
        <f>Strains!B18</f>
        <v>8</v>
      </c>
      <c r="D9">
        <f>Strains!C18</f>
        <v>980054</v>
      </c>
      <c r="E9">
        <f>Strains!D18</f>
        <v>41647.632298263889</v>
      </c>
      <c r="F9">
        <f>Strains!E18</f>
        <v>71.88</v>
      </c>
      <c r="G9">
        <f>Strains!F18</f>
        <v>35.94</v>
      </c>
      <c r="H9">
        <f>Strains!G18</f>
        <v>-135</v>
      </c>
      <c r="I9">
        <f>Strains!H18</f>
        <v>-90.2</v>
      </c>
      <c r="J9">
        <f>Strains!I18</f>
        <v>12.5</v>
      </c>
      <c r="K9">
        <f>Strains!J18</f>
        <v>-76.936000000000007</v>
      </c>
      <c r="L9">
        <f>Strains!K18</f>
        <v>-42.21</v>
      </c>
      <c r="M9">
        <f>Strains!L18</f>
        <v>107.77</v>
      </c>
      <c r="N9">
        <f>Strains!M18</f>
        <v>0</v>
      </c>
      <c r="O9" t="str">
        <f>Strains!N18</f>
        <v>OFF</v>
      </c>
      <c r="P9">
        <f>Strains!O18</f>
        <v>32</v>
      </c>
      <c r="Q9">
        <f>Strains!P18</f>
        <v>200000</v>
      </c>
      <c r="R9">
        <f>Strains!Q18</f>
        <v>1034</v>
      </c>
      <c r="S9">
        <f>Strains!R18</f>
        <v>332</v>
      </c>
      <c r="T9">
        <f>Strains!S18</f>
        <v>61</v>
      </c>
      <c r="U9">
        <f>Strains!T18</f>
        <v>12.236712992891599</v>
      </c>
      <c r="V9">
        <f>Strains!U18</f>
        <v>0.48175744545389532</v>
      </c>
      <c r="W9">
        <f>Strains!V18</f>
        <v>-90.164595143268713</v>
      </c>
      <c r="X9">
        <f>Strains!W18</f>
        <v>1.6591498204934774E-2</v>
      </c>
      <c r="Y9">
        <f>Strains!X18</f>
        <v>0.97993358262718755</v>
      </c>
      <c r="Z9">
        <f>Strains!Y18</f>
        <v>4.099909622865245E-2</v>
      </c>
      <c r="AA9">
        <f>Strains!Z18</f>
        <v>3.823771580441977</v>
      </c>
      <c r="AB9">
        <f>Strains!AA18</f>
        <v>0.21828838133981374</v>
      </c>
      <c r="AC9">
        <f>Strains!AB18</f>
        <v>0.47640561446529783</v>
      </c>
      <c r="AD9">
        <f>Strains!AC18</f>
        <v>0.1039255578917517</v>
      </c>
      <c r="AE9">
        <f>Strains!AD18</f>
        <v>1.1245422903045161</v>
      </c>
    </row>
    <row r="10" spans="1:31">
      <c r="A10">
        <f t="shared" si="0"/>
        <v>9</v>
      </c>
      <c r="B10">
        <f>Strains!A19</f>
        <v>18</v>
      </c>
      <c r="C10">
        <f>Strains!B19</f>
        <v>9</v>
      </c>
      <c r="D10">
        <f>Strains!C19</f>
        <v>980054</v>
      </c>
      <c r="E10">
        <f>Strains!D19</f>
        <v>41647.644372685187</v>
      </c>
      <c r="F10">
        <f>Strains!E19</f>
        <v>71.88</v>
      </c>
      <c r="G10">
        <f>Strains!F19</f>
        <v>35.94</v>
      </c>
      <c r="H10">
        <f>Strains!G19</f>
        <v>-135</v>
      </c>
      <c r="I10">
        <f>Strains!H19</f>
        <v>-90.2</v>
      </c>
      <c r="J10">
        <f>Strains!I19</f>
        <v>12.5</v>
      </c>
      <c r="K10">
        <f>Strains!J19</f>
        <v>-76.397000000000006</v>
      </c>
      <c r="L10">
        <f>Strains!K19</f>
        <v>-42.09</v>
      </c>
      <c r="M10">
        <f>Strains!L19</f>
        <v>97.415000000000006</v>
      </c>
      <c r="N10">
        <f>Strains!M19</f>
        <v>0</v>
      </c>
      <c r="O10" t="str">
        <f>Strains!N19</f>
        <v>OFF</v>
      </c>
      <c r="P10">
        <f>Strains!O19</f>
        <v>32</v>
      </c>
      <c r="Q10">
        <f>Strains!P19</f>
        <v>200000</v>
      </c>
      <c r="R10">
        <f>Strains!Q19</f>
        <v>1040</v>
      </c>
      <c r="S10">
        <f>Strains!R19</f>
        <v>295</v>
      </c>
      <c r="T10">
        <f>Strains!S19</f>
        <v>70</v>
      </c>
      <c r="U10">
        <f>Strains!T19</f>
        <v>8.9712183060453938</v>
      </c>
      <c r="V10">
        <f>Strains!U19</f>
        <v>0.45276045502565204</v>
      </c>
      <c r="W10">
        <f>Strains!V19</f>
        <v>-90.190914461073746</v>
      </c>
      <c r="X10">
        <f>Strains!W19</f>
        <v>1.9432537394897097E-2</v>
      </c>
      <c r="Y10">
        <f>Strains!X19</f>
        <v>0.89290472057385173</v>
      </c>
      <c r="Z10">
        <f>Strains!Y19</f>
        <v>4.7639094887618083E-2</v>
      </c>
      <c r="AA10">
        <f>Strains!Z19</f>
        <v>3.8788518715241613</v>
      </c>
      <c r="AB10">
        <f>Strains!AA19</f>
        <v>0.21103084543124595</v>
      </c>
      <c r="AC10">
        <f>Strains!AB19</f>
        <v>0.42193898602478819</v>
      </c>
      <c r="AD10">
        <f>Strains!AC19</f>
        <v>9.7916781561141572E-2</v>
      </c>
      <c r="AE10">
        <f>Strains!AD19</f>
        <v>1.1648161937224419</v>
      </c>
    </row>
    <row r="11" spans="1:31">
      <c r="A11">
        <f t="shared" si="0"/>
        <v>10</v>
      </c>
      <c r="B11">
        <f>Strains!A20</f>
        <v>19</v>
      </c>
      <c r="C11">
        <f>Strains!B20</f>
        <v>10</v>
      </c>
      <c r="D11">
        <f>Strains!C20</f>
        <v>980054</v>
      </c>
      <c r="E11">
        <f>Strains!D20</f>
        <v>41647.656543287034</v>
      </c>
      <c r="F11">
        <f>Strains!E20</f>
        <v>71.88</v>
      </c>
      <c r="G11">
        <f>Strains!F20</f>
        <v>35.94</v>
      </c>
      <c r="H11">
        <f>Strains!G20</f>
        <v>-135</v>
      </c>
      <c r="I11">
        <f>Strains!H20</f>
        <v>-90.2</v>
      </c>
      <c r="J11">
        <f>Strains!I20</f>
        <v>12.5</v>
      </c>
      <c r="K11">
        <f>Strains!J20</f>
        <v>-75.83</v>
      </c>
      <c r="L11">
        <f>Strains!K20</f>
        <v>-42.164999999999999</v>
      </c>
      <c r="M11">
        <f>Strains!L20</f>
        <v>87.18</v>
      </c>
      <c r="N11">
        <f>Strains!M20</f>
        <v>0</v>
      </c>
      <c r="O11" t="str">
        <f>Strains!N20</f>
        <v>OFF</v>
      </c>
      <c r="P11">
        <f>Strains!O20</f>
        <v>32</v>
      </c>
      <c r="Q11">
        <f>Strains!P20</f>
        <v>200000</v>
      </c>
      <c r="R11">
        <f>Strains!Q20</f>
        <v>1043</v>
      </c>
      <c r="S11">
        <f>Strains!R20</f>
        <v>389</v>
      </c>
      <c r="T11">
        <f>Strains!S20</f>
        <v>66</v>
      </c>
      <c r="U11">
        <f>Strains!T20</f>
        <v>11.674337015508177</v>
      </c>
      <c r="V11">
        <f>Strains!U20</f>
        <v>0.52537883309194411</v>
      </c>
      <c r="W11">
        <f>Strains!V20</f>
        <v>-90.212159483989694</v>
      </c>
      <c r="X11">
        <f>Strains!W20</f>
        <v>1.4487581268021106E-2</v>
      </c>
      <c r="Y11">
        <f>Strains!X20</f>
        <v>0.7873697252363111</v>
      </c>
      <c r="Z11">
        <f>Strains!Y20</f>
        <v>3.4609004571587741E-2</v>
      </c>
      <c r="AA11">
        <f>Strains!Z20</f>
        <v>3.4989953319138007</v>
      </c>
      <c r="AB11">
        <f>Strains!AA20</f>
        <v>0.19700720669833174</v>
      </c>
      <c r="AC11">
        <f>Strains!AB20</f>
        <v>0.31028469572287976</v>
      </c>
      <c r="AD11">
        <f>Strains!AC20</f>
        <v>9.2025643707796326E-2</v>
      </c>
      <c r="AE11">
        <f>Strains!AD20</f>
        <v>1.2727118387281753</v>
      </c>
    </row>
    <row r="12" spans="1:31">
      <c r="A12">
        <f t="shared" si="0"/>
        <v>11</v>
      </c>
      <c r="B12">
        <f>Strains!A21</f>
        <v>20</v>
      </c>
      <c r="C12">
        <f>Strains!B21</f>
        <v>11</v>
      </c>
      <c r="D12">
        <f>Strains!C21</f>
        <v>980054</v>
      </c>
      <c r="E12">
        <f>Strains!D21</f>
        <v>41647.668722453702</v>
      </c>
      <c r="F12">
        <f>Strains!E21</f>
        <v>71.88</v>
      </c>
      <c r="G12">
        <f>Strains!F21</f>
        <v>35.94</v>
      </c>
      <c r="H12">
        <f>Strains!G21</f>
        <v>-135</v>
      </c>
      <c r="I12">
        <f>Strains!H21</f>
        <v>-90.2</v>
      </c>
      <c r="J12">
        <f>Strains!I21</f>
        <v>12.5</v>
      </c>
      <c r="K12">
        <f>Strains!J21</f>
        <v>-75.775999999999996</v>
      </c>
      <c r="L12">
        <f>Strains!K21</f>
        <v>-41.954999999999998</v>
      </c>
      <c r="M12">
        <f>Strains!L21</f>
        <v>77.295000000000002</v>
      </c>
      <c r="N12">
        <f>Strains!M21</f>
        <v>0</v>
      </c>
      <c r="O12" t="str">
        <f>Strains!N21</f>
        <v>OFF</v>
      </c>
      <c r="P12">
        <f>Strains!O21</f>
        <v>32</v>
      </c>
      <c r="Q12">
        <f>Strains!P21</f>
        <v>200000</v>
      </c>
      <c r="R12">
        <f>Strains!Q21</f>
        <v>1040</v>
      </c>
      <c r="S12">
        <f>Strains!R21</f>
        <v>393</v>
      </c>
      <c r="T12">
        <f>Strains!S21</f>
        <v>67</v>
      </c>
      <c r="U12">
        <f>Strains!T21</f>
        <v>11.426990626100485</v>
      </c>
      <c r="V12">
        <f>Strains!U21</f>
        <v>0.58314947114460181</v>
      </c>
      <c r="W12">
        <f>Strains!V21</f>
        <v>-90.270459468224445</v>
      </c>
      <c r="X12">
        <f>Strains!W21</f>
        <v>1.6150363815259715E-2</v>
      </c>
      <c r="Y12">
        <f>Strains!X21</f>
        <v>0.78285222527259646</v>
      </c>
      <c r="Z12">
        <f>Strains!Y21</f>
        <v>3.8278519103386213E-2</v>
      </c>
      <c r="AA12">
        <f>Strains!Z21</f>
        <v>3.1321424087760761</v>
      </c>
      <c r="AB12">
        <f>Strains!AA21</f>
        <v>0.21391577690808944</v>
      </c>
      <c r="AC12">
        <f>Strains!AB21</f>
        <v>0.37192190187732671</v>
      </c>
      <c r="AD12">
        <f>Strains!AC21</f>
        <v>9.9381537278182858E-2</v>
      </c>
      <c r="AE12">
        <f>Strains!AD21</f>
        <v>1.43597034466895</v>
      </c>
    </row>
    <row r="13" spans="1:31">
      <c r="A13">
        <f t="shared" si="0"/>
        <v>22</v>
      </c>
      <c r="B13">
        <f>Strains!A22</f>
        <v>21</v>
      </c>
      <c r="C13">
        <f>Strains!B22</f>
        <v>22</v>
      </c>
      <c r="D13">
        <f>Strains!C22</f>
        <v>980054</v>
      </c>
      <c r="E13">
        <f>Strains!D22</f>
        <v>41647.68086296296</v>
      </c>
      <c r="F13">
        <f>Strains!E22</f>
        <v>71.88</v>
      </c>
      <c r="G13">
        <f>Strains!F22</f>
        <v>35.94</v>
      </c>
      <c r="H13">
        <f>Strains!G22</f>
        <v>-135</v>
      </c>
      <c r="I13">
        <f>Strains!H22</f>
        <v>-90.2</v>
      </c>
      <c r="J13">
        <f>Strains!I22</f>
        <v>12.5</v>
      </c>
      <c r="K13">
        <f>Strains!J22</f>
        <v>-73.426000000000002</v>
      </c>
      <c r="L13">
        <f>Strains!K22</f>
        <v>-41.954999999999998</v>
      </c>
      <c r="M13">
        <f>Strains!L22</f>
        <v>77.295000000000002</v>
      </c>
      <c r="N13">
        <f>Strains!M22</f>
        <v>0</v>
      </c>
      <c r="O13" t="str">
        <f>Strains!N22</f>
        <v>OFF</v>
      </c>
      <c r="P13">
        <f>Strains!O22</f>
        <v>32</v>
      </c>
      <c r="Q13">
        <f>Strains!P22</f>
        <v>200000</v>
      </c>
      <c r="R13">
        <f>Strains!Q22</f>
        <v>1041</v>
      </c>
      <c r="S13">
        <f>Strains!R22</f>
        <v>338</v>
      </c>
      <c r="T13">
        <f>Strains!S22</f>
        <v>64</v>
      </c>
      <c r="U13">
        <f>Strains!T22</f>
        <v>10.839803640864222</v>
      </c>
      <c r="V13">
        <f>Strains!U22</f>
        <v>0.46140986654012212</v>
      </c>
      <c r="W13">
        <f>Strains!V22</f>
        <v>-90.260362805613454</v>
      </c>
      <c r="X13">
        <f>Strains!W22</f>
        <v>1.4746787924913969E-2</v>
      </c>
      <c r="Y13">
        <f>Strains!X22</f>
        <v>0.83910371018000152</v>
      </c>
      <c r="Z13">
        <f>Strains!Y22</f>
        <v>3.5705589030347908E-2</v>
      </c>
      <c r="AA13">
        <f>Strains!Z22</f>
        <v>3.274119182711575</v>
      </c>
      <c r="AB13">
        <f>Strains!AA22</f>
        <v>0.18479124266440794</v>
      </c>
      <c r="AC13">
        <f>Strains!AB22</f>
        <v>0.48914698217230557</v>
      </c>
      <c r="AD13">
        <f>Strains!AC22</f>
        <v>8.6385814739606936E-2</v>
      </c>
      <c r="AE13">
        <f>Strains!AD22</f>
        <v>1.1402336622618838</v>
      </c>
    </row>
    <row r="14" spans="1:31">
      <c r="A14">
        <f t="shared" si="0"/>
        <v>21</v>
      </c>
      <c r="B14">
        <f>Strains!A23</f>
        <v>22</v>
      </c>
      <c r="C14">
        <f>Strains!B23</f>
        <v>21</v>
      </c>
      <c r="D14">
        <f>Strains!C23</f>
        <v>980054</v>
      </c>
      <c r="E14">
        <f>Strains!D23</f>
        <v>41647.693011226853</v>
      </c>
      <c r="F14">
        <f>Strains!E23</f>
        <v>71.88</v>
      </c>
      <c r="G14">
        <f>Strains!F23</f>
        <v>35.94</v>
      </c>
      <c r="H14">
        <f>Strains!G23</f>
        <v>-135</v>
      </c>
      <c r="I14">
        <f>Strains!H23</f>
        <v>-90.2</v>
      </c>
      <c r="J14">
        <f>Strains!I23</f>
        <v>12.5</v>
      </c>
      <c r="K14">
        <f>Strains!J23</f>
        <v>-73.48</v>
      </c>
      <c r="L14">
        <f>Strains!K23</f>
        <v>-42.164999999999999</v>
      </c>
      <c r="M14">
        <f>Strains!L23</f>
        <v>87.18</v>
      </c>
      <c r="N14">
        <f>Strains!M23</f>
        <v>0</v>
      </c>
      <c r="O14" t="str">
        <f>Strains!N23</f>
        <v>OFF</v>
      </c>
      <c r="P14">
        <f>Strains!O23</f>
        <v>32</v>
      </c>
      <c r="Q14">
        <f>Strains!P23</f>
        <v>200000</v>
      </c>
      <c r="R14">
        <f>Strains!Q23</f>
        <v>1046</v>
      </c>
      <c r="S14">
        <f>Strains!R23</f>
        <v>355</v>
      </c>
      <c r="T14">
        <f>Strains!S23</f>
        <v>59</v>
      </c>
      <c r="U14">
        <f>Strains!T23</f>
        <v>10.533352427892632</v>
      </c>
      <c r="V14">
        <f>Strains!U23</f>
        <v>0.48498640755066497</v>
      </c>
      <c r="W14">
        <f>Strains!V23</f>
        <v>-90.259987035715113</v>
      </c>
      <c r="X14">
        <f>Strains!W23</f>
        <v>1.5112975686849071E-2</v>
      </c>
      <c r="Y14">
        <f>Strains!X23</f>
        <v>0.80028106947326128</v>
      </c>
      <c r="Z14">
        <f>Strains!Y23</f>
        <v>3.6571098674959251E-2</v>
      </c>
      <c r="AA14">
        <f>Strains!Z23</f>
        <v>3.2829197880667769</v>
      </c>
      <c r="AB14">
        <f>Strains!AA23</f>
        <v>0.18794656112083719</v>
      </c>
      <c r="AC14">
        <f>Strains!AB23</f>
        <v>0.4874734995269937</v>
      </c>
      <c r="AD14">
        <f>Strains!AC23</f>
        <v>8.8388536419669095E-2</v>
      </c>
      <c r="AE14">
        <f>Strains!AD23</f>
        <v>1.2071940303414956</v>
      </c>
    </row>
    <row r="15" spans="1:31">
      <c r="A15">
        <f t="shared" si="0"/>
        <v>20</v>
      </c>
      <c r="B15">
        <f>Strains!A24</f>
        <v>23</v>
      </c>
      <c r="C15">
        <f>Strains!B24</f>
        <v>20</v>
      </c>
      <c r="D15">
        <f>Strains!C24</f>
        <v>980054</v>
      </c>
      <c r="E15">
        <f>Strains!D24</f>
        <v>41647.705219560186</v>
      </c>
      <c r="F15">
        <f>Strains!E24</f>
        <v>71.88</v>
      </c>
      <c r="G15">
        <f>Strains!F24</f>
        <v>35.94</v>
      </c>
      <c r="H15">
        <f>Strains!G24</f>
        <v>-135</v>
      </c>
      <c r="I15">
        <f>Strains!H24</f>
        <v>-90.2</v>
      </c>
      <c r="J15">
        <f>Strains!I24</f>
        <v>12.5</v>
      </c>
      <c r="K15">
        <f>Strains!J24</f>
        <v>-74.046999999999997</v>
      </c>
      <c r="L15">
        <f>Strains!K24</f>
        <v>-42.09</v>
      </c>
      <c r="M15">
        <f>Strains!L24</f>
        <v>97.415000000000006</v>
      </c>
      <c r="N15">
        <f>Strains!M24</f>
        <v>0</v>
      </c>
      <c r="O15" t="str">
        <f>Strains!N24</f>
        <v>OFF</v>
      </c>
      <c r="P15">
        <f>Strains!O24</f>
        <v>32</v>
      </c>
      <c r="Q15">
        <f>Strains!P24</f>
        <v>200000</v>
      </c>
      <c r="R15">
        <f>Strains!Q24</f>
        <v>1045</v>
      </c>
      <c r="S15">
        <f>Strains!R24</f>
        <v>318</v>
      </c>
      <c r="T15">
        <f>Strains!S24</f>
        <v>65</v>
      </c>
      <c r="U15">
        <f>Strains!T24</f>
        <v>9.796029476128016</v>
      </c>
      <c r="V15">
        <f>Strains!U24</f>
        <v>0.44016323450737749</v>
      </c>
      <c r="W15">
        <f>Strains!V24</f>
        <v>-90.172014077106084</v>
      </c>
      <c r="X15">
        <f>Strains!W24</f>
        <v>1.6946983494421884E-2</v>
      </c>
      <c r="Y15">
        <f>Strains!X24</f>
        <v>0.88759035753713311</v>
      </c>
      <c r="Z15">
        <f>Strains!Y24</f>
        <v>4.1424914010039213E-2</v>
      </c>
      <c r="AA15">
        <f>Strains!Z24</f>
        <v>3.6980517172689313</v>
      </c>
      <c r="AB15">
        <f>Strains!AA24</f>
        <v>0.19342114782337358</v>
      </c>
      <c r="AC15">
        <f>Strains!AB24</f>
        <v>0.47948592326018846</v>
      </c>
      <c r="AD15">
        <f>Strains!AC24</f>
        <v>9.1975684341297978E-2</v>
      </c>
      <c r="AE15">
        <f>Strains!AD24</f>
        <v>1.1040536485812642</v>
      </c>
    </row>
    <row r="16" spans="1:31">
      <c r="A16">
        <f t="shared" si="0"/>
        <v>19</v>
      </c>
      <c r="B16">
        <f>Strains!A25</f>
        <v>24</v>
      </c>
      <c r="C16">
        <f>Strains!B25</f>
        <v>19</v>
      </c>
      <c r="D16">
        <f>Strains!C25</f>
        <v>980054</v>
      </c>
      <c r="E16">
        <f>Strains!D25</f>
        <v>41647.717499421298</v>
      </c>
      <c r="F16">
        <f>Strains!E25</f>
        <v>71.88</v>
      </c>
      <c r="G16">
        <f>Strains!F25</f>
        <v>35.94</v>
      </c>
      <c r="H16">
        <f>Strains!G25</f>
        <v>-135</v>
      </c>
      <c r="I16">
        <f>Strains!H25</f>
        <v>-90.2</v>
      </c>
      <c r="J16">
        <f>Strains!I25</f>
        <v>12.5</v>
      </c>
      <c r="K16">
        <f>Strains!J25</f>
        <v>-74.585999999999999</v>
      </c>
      <c r="L16">
        <f>Strains!K25</f>
        <v>-42.21</v>
      </c>
      <c r="M16">
        <f>Strains!L25</f>
        <v>107.77</v>
      </c>
      <c r="N16">
        <f>Strains!M25</f>
        <v>0</v>
      </c>
      <c r="O16" t="str">
        <f>Strains!N25</f>
        <v>OFF</v>
      </c>
      <c r="P16">
        <f>Strains!O25</f>
        <v>32</v>
      </c>
      <c r="Q16">
        <f>Strains!P25</f>
        <v>200000</v>
      </c>
      <c r="R16">
        <f>Strains!Q25</f>
        <v>1044</v>
      </c>
      <c r="S16">
        <f>Strains!R25</f>
        <v>342</v>
      </c>
      <c r="T16">
        <f>Strains!S25</f>
        <v>62</v>
      </c>
      <c r="U16">
        <f>Strains!T25</f>
        <v>11.852988146300087</v>
      </c>
      <c r="V16">
        <f>Strains!U25</f>
        <v>0.3993935268928378</v>
      </c>
      <c r="W16">
        <f>Strains!V25</f>
        <v>-90.152745127289364</v>
      </c>
      <c r="X16">
        <f>Strains!W25</f>
        <v>1.3666032459279961E-2</v>
      </c>
      <c r="Y16">
        <f>Strains!X25</f>
        <v>0.94575011574841661</v>
      </c>
      <c r="Z16">
        <f>Strains!Y25</f>
        <v>3.3536819830480159E-2</v>
      </c>
      <c r="AA16">
        <f>Strains!Z25</f>
        <v>3.8326106420282806</v>
      </c>
      <c r="AB16">
        <f>Strains!AA25</f>
        <v>0.17526587184897735</v>
      </c>
      <c r="AC16">
        <f>Strains!AB25</f>
        <v>0.62446925757659044</v>
      </c>
      <c r="AD16">
        <f>Strains!AC25</f>
        <v>8.5349985309960935E-2</v>
      </c>
      <c r="AE16">
        <f>Strains!AD25</f>
        <v>0.93155793269314791</v>
      </c>
    </row>
    <row r="17" spans="1:31">
      <c r="A17">
        <f t="shared" si="0"/>
        <v>18</v>
      </c>
      <c r="B17">
        <f>Strains!A26</f>
        <v>25</v>
      </c>
      <c r="C17">
        <f>Strains!B26</f>
        <v>18</v>
      </c>
      <c r="D17">
        <f>Strains!C26</f>
        <v>980054</v>
      </c>
      <c r="E17">
        <f>Strains!D26</f>
        <v>41647.729693171299</v>
      </c>
      <c r="F17">
        <f>Strains!E26</f>
        <v>71.88</v>
      </c>
      <c r="G17">
        <f>Strains!F26</f>
        <v>35.94</v>
      </c>
      <c r="H17">
        <f>Strains!G26</f>
        <v>-135</v>
      </c>
      <c r="I17">
        <f>Strains!H26</f>
        <v>-90.2</v>
      </c>
      <c r="J17">
        <f>Strains!I26</f>
        <v>12.5</v>
      </c>
      <c r="K17">
        <f>Strains!J26</f>
        <v>-74.59</v>
      </c>
      <c r="L17">
        <f>Strains!K26</f>
        <v>-42.07</v>
      </c>
      <c r="M17">
        <f>Strains!L26</f>
        <v>117.515</v>
      </c>
      <c r="N17">
        <f>Strains!M26</f>
        <v>0</v>
      </c>
      <c r="O17" t="str">
        <f>Strains!N26</f>
        <v>OFF</v>
      </c>
      <c r="P17">
        <f>Strains!O26</f>
        <v>32</v>
      </c>
      <c r="Q17">
        <f>Strains!P26</f>
        <v>600000</v>
      </c>
      <c r="R17">
        <f>Strains!Q26</f>
        <v>3147</v>
      </c>
      <c r="S17">
        <f>Strains!R26</f>
        <v>1528</v>
      </c>
      <c r="T17">
        <f>Strains!S26</f>
        <v>224</v>
      </c>
      <c r="U17">
        <f>Strains!T26</f>
        <v>18.265746583041597</v>
      </c>
      <c r="V17">
        <f>Strains!U26</f>
        <v>0.47555582056487689</v>
      </c>
      <c r="W17">
        <f>Strains!V26</f>
        <v>-90.175618474216279</v>
      </c>
      <c r="X17">
        <f>Strains!W26</f>
        <v>9.4878676549852853E-3</v>
      </c>
      <c r="Y17">
        <f>Strains!X26</f>
        <v>0.89406887706284566</v>
      </c>
      <c r="Z17">
        <f>Strains!Y26</f>
        <v>2.2610247843985926E-2</v>
      </c>
      <c r="AA17">
        <f>Strains!Z26</f>
        <v>3.8880689912895052</v>
      </c>
      <c r="AB17">
        <f>Strains!AA26</f>
        <v>0.17497883784913332</v>
      </c>
      <c r="AC17">
        <f>Strains!AB26</f>
        <v>0.47074204685983995</v>
      </c>
      <c r="AD17">
        <f>Strains!AC26</f>
        <v>8.280968209465657E-2</v>
      </c>
      <c r="AE17">
        <f>Strains!AD26</f>
        <v>1.6735287849257248</v>
      </c>
    </row>
    <row r="18" spans="1:31">
      <c r="A18">
        <f t="shared" si="0"/>
        <v>17</v>
      </c>
      <c r="B18">
        <f>Strains!A27</f>
        <v>26</v>
      </c>
      <c r="C18">
        <f>Strains!B27</f>
        <v>17</v>
      </c>
      <c r="D18">
        <f>Strains!C27</f>
        <v>980054</v>
      </c>
      <c r="E18">
        <f>Strains!D27</f>
        <v>41647.766249884262</v>
      </c>
      <c r="F18">
        <f>Strains!E27</f>
        <v>71.88</v>
      </c>
      <c r="G18">
        <f>Strains!F27</f>
        <v>35.94</v>
      </c>
      <c r="H18">
        <f>Strains!G27</f>
        <v>-135</v>
      </c>
      <c r="I18">
        <f>Strains!H27</f>
        <v>-90.2</v>
      </c>
      <c r="J18">
        <f>Strains!I27</f>
        <v>12.5</v>
      </c>
      <c r="K18">
        <f>Strains!J27</f>
        <v>-74.040999999999997</v>
      </c>
      <c r="L18">
        <f>Strains!K27</f>
        <v>-42.215000000000003</v>
      </c>
      <c r="M18">
        <f>Strains!L27</f>
        <v>127.61499999999999</v>
      </c>
      <c r="N18">
        <f>Strains!M27</f>
        <v>0</v>
      </c>
      <c r="O18" t="str">
        <f>Strains!N27</f>
        <v>OFF</v>
      </c>
      <c r="P18">
        <f>Strains!O27</f>
        <v>32</v>
      </c>
      <c r="Q18">
        <f>Strains!P27</f>
        <v>200000</v>
      </c>
      <c r="R18">
        <f>Strains!Q27</f>
        <v>1050</v>
      </c>
      <c r="S18">
        <f>Strains!R27</f>
        <v>327</v>
      </c>
      <c r="T18">
        <f>Strains!S27</f>
        <v>69</v>
      </c>
      <c r="U18">
        <f>Strains!T27</f>
        <v>11.179953640830911</v>
      </c>
      <c r="V18">
        <f>Strains!U27</f>
        <v>0.44838218129165719</v>
      </c>
      <c r="W18">
        <f>Strains!V27</f>
        <v>-90.208605344797746</v>
      </c>
      <c r="X18">
        <f>Strains!W27</f>
        <v>1.7790732288119809E-2</v>
      </c>
      <c r="Y18">
        <f>Strains!X27</f>
        <v>1.0184917002781018</v>
      </c>
      <c r="Z18">
        <f>Strains!Y27</f>
        <v>4.4404078046529141E-2</v>
      </c>
      <c r="AA18">
        <f>Strains!Z27</f>
        <v>4.1257793517450043</v>
      </c>
      <c r="AB18">
        <f>Strains!AA27</f>
        <v>0.22663210522362306</v>
      </c>
      <c r="AC18">
        <f>Strains!AB27</f>
        <v>0.53082978170026629</v>
      </c>
      <c r="AD18">
        <f>Strains!AC27</f>
        <v>0.10344491756128447</v>
      </c>
      <c r="AE18">
        <f>Strains!AD27</f>
        <v>1.0571218355332859</v>
      </c>
    </row>
    <row r="19" spans="1:31">
      <c r="A19">
        <f t="shared" si="0"/>
        <v>16</v>
      </c>
      <c r="B19">
        <f>Strains!A28</f>
        <v>27</v>
      </c>
      <c r="C19">
        <f>Strains!B28</f>
        <v>16</v>
      </c>
      <c r="D19">
        <f>Strains!C28</f>
        <v>980054</v>
      </c>
      <c r="E19">
        <f>Strains!D28</f>
        <v>41647.781365740739</v>
      </c>
      <c r="F19">
        <f>Strains!E28</f>
        <v>71.88</v>
      </c>
      <c r="G19">
        <f>Strains!F28</f>
        <v>35.94</v>
      </c>
      <c r="H19">
        <f>Strains!G28</f>
        <v>-135</v>
      </c>
      <c r="I19">
        <f>Strains!H28</f>
        <v>-90.2</v>
      </c>
      <c r="J19">
        <f>Strains!I28</f>
        <v>12.5</v>
      </c>
      <c r="K19">
        <f>Strains!J28</f>
        <v>-73.995000000000005</v>
      </c>
      <c r="L19">
        <f>Strains!K28</f>
        <v>-42.04</v>
      </c>
      <c r="M19">
        <f>Strains!L28</f>
        <v>138.88</v>
      </c>
      <c r="N19">
        <f>Strains!M28</f>
        <v>0</v>
      </c>
      <c r="O19" t="str">
        <f>Strains!N28</f>
        <v>OFF</v>
      </c>
      <c r="P19">
        <f>Strains!O28</f>
        <v>32</v>
      </c>
      <c r="Q19">
        <f>Strains!P28</f>
        <v>200000</v>
      </c>
      <c r="R19">
        <f>Strains!Q28</f>
        <v>1050</v>
      </c>
      <c r="S19">
        <f>Strains!R28</f>
        <v>357</v>
      </c>
      <c r="T19">
        <f>Strains!S28</f>
        <v>58</v>
      </c>
      <c r="U19">
        <f>Strains!T28</f>
        <v>11.909024209359458</v>
      </c>
      <c r="V19">
        <f>Strains!U28</f>
        <v>0.49768939842827031</v>
      </c>
      <c r="W19">
        <f>Strains!V28</f>
        <v>-90.226100972603845</v>
      </c>
      <c r="X19">
        <f>Strains!W28</f>
        <v>1.7147125474532461E-2</v>
      </c>
      <c r="Y19">
        <f>Strains!X28</f>
        <v>0.96524434352255295</v>
      </c>
      <c r="Z19">
        <f>Strains!Y28</f>
        <v>4.2602440965838276E-2</v>
      </c>
      <c r="AA19">
        <f>Strains!Z28</f>
        <v>3.8739906603498095</v>
      </c>
      <c r="AB19">
        <f>Strains!AA28</f>
        <v>0.23016307060870356</v>
      </c>
      <c r="AC19">
        <f>Strains!AB28</f>
        <v>0.62454231311188635</v>
      </c>
      <c r="AD19">
        <f>Strains!AC28</f>
        <v>0.10591849476003154</v>
      </c>
      <c r="AE19">
        <f>Strains!AD28</f>
        <v>1.1530794859436537</v>
      </c>
    </row>
    <row r="20" spans="1:31">
      <c r="A20">
        <f t="shared" si="0"/>
        <v>15</v>
      </c>
      <c r="B20">
        <f>Strains!A29</f>
        <v>28</v>
      </c>
      <c r="C20">
        <f>Strains!B29</f>
        <v>15</v>
      </c>
      <c r="D20">
        <f>Strains!C29</f>
        <v>980054</v>
      </c>
      <c r="E20">
        <f>Strains!D29</f>
        <v>41647.793613310183</v>
      </c>
      <c r="F20">
        <f>Strains!E29</f>
        <v>71.88</v>
      </c>
      <c r="G20">
        <f>Strains!F29</f>
        <v>35.94</v>
      </c>
      <c r="H20">
        <f>Strains!G29</f>
        <v>-135</v>
      </c>
      <c r="I20">
        <f>Strains!H29</f>
        <v>-90.2</v>
      </c>
      <c r="J20">
        <f>Strains!I29</f>
        <v>12.5</v>
      </c>
      <c r="K20">
        <f>Strains!J29</f>
        <v>-73.831000000000003</v>
      </c>
      <c r="L20">
        <f>Strains!K29</f>
        <v>-41.895000000000003</v>
      </c>
      <c r="M20">
        <f>Strains!L29</f>
        <v>147.72999999999999</v>
      </c>
      <c r="N20">
        <f>Strains!M29</f>
        <v>0</v>
      </c>
      <c r="O20" t="str">
        <f>Strains!N29</f>
        <v>OFF</v>
      </c>
      <c r="P20">
        <f>Strains!O29</f>
        <v>32</v>
      </c>
      <c r="Q20">
        <f>Strains!P29</f>
        <v>200000</v>
      </c>
      <c r="R20">
        <f>Strains!Q29</f>
        <v>1054</v>
      </c>
      <c r="S20">
        <f>Strains!R29</f>
        <v>309</v>
      </c>
      <c r="T20">
        <f>Strains!S29</f>
        <v>58</v>
      </c>
      <c r="U20">
        <f>Strains!T29</f>
        <v>9.4668876960408674</v>
      </c>
      <c r="V20">
        <f>Strains!U29</f>
        <v>0.50034214192520787</v>
      </c>
      <c r="W20">
        <f>Strains!V29</f>
        <v>-90.218565188754269</v>
      </c>
      <c r="X20">
        <f>Strains!W29</f>
        <v>1.9827534674050556E-2</v>
      </c>
      <c r="Y20">
        <f>Strains!X29</f>
        <v>0.89176143910436434</v>
      </c>
      <c r="Z20">
        <f>Strains!Y29</f>
        <v>4.9024533272674552E-2</v>
      </c>
      <c r="AA20">
        <f>Strains!Z29</f>
        <v>3.5892774849931945</v>
      </c>
      <c r="AB20">
        <f>Strains!AA29</f>
        <v>0.22146420795698904</v>
      </c>
      <c r="AC20">
        <f>Strains!AB29</f>
        <v>0.54714108594191935</v>
      </c>
      <c r="AD20">
        <f>Strains!AC29</f>
        <v>0.10395600288178214</v>
      </c>
      <c r="AE20">
        <f>Strains!AD29</f>
        <v>1.2609945726406322</v>
      </c>
    </row>
    <row r="21" spans="1:31">
      <c r="A21">
        <f t="shared" si="0"/>
        <v>14</v>
      </c>
      <c r="B21">
        <f>Strains!A30</f>
        <v>29</v>
      </c>
      <c r="C21">
        <f>Strains!B30</f>
        <v>14</v>
      </c>
      <c r="D21">
        <f>Strains!C30</f>
        <v>980054</v>
      </c>
      <c r="E21">
        <f>Strains!D30</f>
        <v>41647.805907986112</v>
      </c>
      <c r="F21">
        <f>Strains!E30</f>
        <v>71.88</v>
      </c>
      <c r="G21">
        <f>Strains!F30</f>
        <v>35.94</v>
      </c>
      <c r="H21">
        <f>Strains!G30</f>
        <v>-135</v>
      </c>
      <c r="I21">
        <f>Strains!H30</f>
        <v>-90.2</v>
      </c>
      <c r="J21">
        <f>Strains!I30</f>
        <v>12.5</v>
      </c>
      <c r="K21">
        <f>Strains!J30</f>
        <v>-73.763000000000005</v>
      </c>
      <c r="L21">
        <f>Strains!K30</f>
        <v>-42.02</v>
      </c>
      <c r="M21">
        <f>Strains!L30</f>
        <v>157.56</v>
      </c>
      <c r="N21">
        <f>Strains!M30</f>
        <v>0</v>
      </c>
      <c r="O21" t="str">
        <f>Strains!N30</f>
        <v>OFF</v>
      </c>
      <c r="P21">
        <f>Strains!O30</f>
        <v>32</v>
      </c>
      <c r="Q21">
        <f>Strains!P30</f>
        <v>200000</v>
      </c>
      <c r="R21">
        <f>Strains!Q30</f>
        <v>1055</v>
      </c>
      <c r="S21">
        <f>Strains!R30</f>
        <v>374</v>
      </c>
      <c r="T21">
        <f>Strains!S30</f>
        <v>63</v>
      </c>
      <c r="U21">
        <f>Strains!T30</f>
        <v>10.808525530150098</v>
      </c>
      <c r="V21">
        <f>Strains!U30</f>
        <v>0.51377348782131138</v>
      </c>
      <c r="W21">
        <f>Strains!V30</f>
        <v>-90.25679895575999</v>
      </c>
      <c r="X21">
        <f>Strains!W30</f>
        <v>1.5203111505870431E-2</v>
      </c>
      <c r="Y21">
        <f>Strains!X30</f>
        <v>0.78432981392221235</v>
      </c>
      <c r="Z21">
        <f>Strains!Y30</f>
        <v>3.6392359262118104E-2</v>
      </c>
      <c r="AA21">
        <f>Strains!Z30</f>
        <v>3.3523663791412748</v>
      </c>
      <c r="AB21">
        <f>Strains!AA30</f>
        <v>0.19537367527513896</v>
      </c>
      <c r="AC21">
        <f>Strains!AB30</f>
        <v>0.3631850015129276</v>
      </c>
      <c r="AD21">
        <f>Strains!AC30</f>
        <v>9.029152717691899E-2</v>
      </c>
      <c r="AE21">
        <f>Strains!AD30</f>
        <v>1.2772245339986021</v>
      </c>
    </row>
    <row r="22" spans="1:31">
      <c r="A22">
        <f t="shared" si="0"/>
        <v>13</v>
      </c>
      <c r="B22">
        <f>Strains!A31</f>
        <v>30</v>
      </c>
      <c r="C22">
        <f>Strains!B31</f>
        <v>13</v>
      </c>
      <c r="D22">
        <f>Strains!C31</f>
        <v>980054</v>
      </c>
      <c r="E22">
        <f>Strains!D31</f>
        <v>41647.818231712961</v>
      </c>
      <c r="F22">
        <f>Strains!E31</f>
        <v>71.88</v>
      </c>
      <c r="G22">
        <f>Strains!F31</f>
        <v>35.94</v>
      </c>
      <c r="H22">
        <f>Strains!G31</f>
        <v>-135</v>
      </c>
      <c r="I22">
        <f>Strains!H31</f>
        <v>-90.2</v>
      </c>
      <c r="J22">
        <f>Strains!I31</f>
        <v>12.5</v>
      </c>
      <c r="K22">
        <f>Strains!J31</f>
        <v>-73.683000000000007</v>
      </c>
      <c r="L22">
        <f>Strains!K31</f>
        <v>-42.17</v>
      </c>
      <c r="M22">
        <f>Strains!L31</f>
        <v>167.78</v>
      </c>
      <c r="N22">
        <f>Strains!M31</f>
        <v>0</v>
      </c>
      <c r="O22" t="str">
        <f>Strains!N31</f>
        <v>OFF</v>
      </c>
      <c r="P22">
        <f>Strains!O31</f>
        <v>32</v>
      </c>
      <c r="Q22">
        <f>Strains!P31</f>
        <v>200000</v>
      </c>
      <c r="R22">
        <f>Strains!Q31</f>
        <v>1052</v>
      </c>
      <c r="S22">
        <f>Strains!R31</f>
        <v>327</v>
      </c>
      <c r="T22">
        <f>Strains!S31</f>
        <v>53</v>
      </c>
      <c r="U22">
        <f>Strains!T31</f>
        <v>8.7376230026882951</v>
      </c>
      <c r="V22">
        <f>Strains!U31</f>
        <v>0.38997966454424415</v>
      </c>
      <c r="W22">
        <f>Strains!V31</f>
        <v>-90.244575984380333</v>
      </c>
      <c r="X22">
        <f>Strains!W31</f>
        <v>1.3624486778964426E-2</v>
      </c>
      <c r="Y22">
        <f>Strains!X31</f>
        <v>0.73503612297390053</v>
      </c>
      <c r="Z22">
        <f>Strains!Y31</f>
        <v>3.2535128633263632E-2</v>
      </c>
      <c r="AA22">
        <f>Strains!Z31</f>
        <v>2.9054395671057724</v>
      </c>
      <c r="AB22">
        <f>Strains!AA31</f>
        <v>0.14510894168073998</v>
      </c>
      <c r="AC22">
        <f>Strains!AB31</f>
        <v>0.48693484083191507</v>
      </c>
      <c r="AD22">
        <f>Strains!AC31</f>
        <v>6.9927712399690894E-2</v>
      </c>
      <c r="AE22">
        <f>Strains!AD31</f>
        <v>1.0551920765809064</v>
      </c>
    </row>
    <row r="23" spans="1:31">
      <c r="A23">
        <f t="shared" si="0"/>
        <v>12</v>
      </c>
      <c r="B23">
        <f>Strains!A32</f>
        <v>31</v>
      </c>
      <c r="C23">
        <f>Strains!B32</f>
        <v>12</v>
      </c>
      <c r="D23">
        <f>Strains!C32</f>
        <v>980054</v>
      </c>
      <c r="E23">
        <f>Strains!D32</f>
        <v>41647.830509722226</v>
      </c>
      <c r="F23">
        <f>Strains!E32</f>
        <v>71.88</v>
      </c>
      <c r="G23">
        <f>Strains!F32</f>
        <v>35.94</v>
      </c>
      <c r="H23">
        <f>Strains!G32</f>
        <v>-135</v>
      </c>
      <c r="I23">
        <f>Strains!H32</f>
        <v>-90.2</v>
      </c>
      <c r="J23">
        <f>Strains!I32</f>
        <v>12.5</v>
      </c>
      <c r="K23">
        <f>Strains!J32</f>
        <v>-73.92</v>
      </c>
      <c r="L23">
        <f>Strains!K32</f>
        <v>-42.17</v>
      </c>
      <c r="M23">
        <f>Strains!L32</f>
        <v>176.2</v>
      </c>
      <c r="N23">
        <f>Strains!M32</f>
        <v>0</v>
      </c>
      <c r="O23" t="str">
        <f>Strains!N32</f>
        <v>OFF</v>
      </c>
      <c r="P23">
        <f>Strains!O32</f>
        <v>32</v>
      </c>
      <c r="Q23">
        <f>Strains!P32</f>
        <v>200000</v>
      </c>
      <c r="R23">
        <f>Strains!Q32</f>
        <v>1053</v>
      </c>
      <c r="S23">
        <f>Strains!R32</f>
        <v>347</v>
      </c>
      <c r="T23">
        <f>Strains!S32</f>
        <v>67</v>
      </c>
      <c r="U23">
        <f>Strains!T32</f>
        <v>10.735708162333237</v>
      </c>
      <c r="V23">
        <f>Strains!U32</f>
        <v>0.52712152280714364</v>
      </c>
      <c r="W23">
        <f>Strains!V32</f>
        <v>-90.27308104427631</v>
      </c>
      <c r="X23">
        <f>Strains!W32</f>
        <v>1.6620012395365574E-2</v>
      </c>
      <c r="Y23">
        <f>Strains!X32</f>
        <v>0.81996761342048918</v>
      </c>
      <c r="Z23">
        <f>Strains!Y32</f>
        <v>4.0133878826852869E-2</v>
      </c>
      <c r="AA23">
        <f>Strains!Z32</f>
        <v>3.4270708988363032</v>
      </c>
      <c r="AB23">
        <f>Strains!AA32</f>
        <v>0.21505005433755298</v>
      </c>
      <c r="AC23">
        <f>Strains!AB32</f>
        <v>0.38068023801963718</v>
      </c>
      <c r="AD23">
        <f>Strains!AC32</f>
        <v>9.7712025804977967E-2</v>
      </c>
      <c r="AE23">
        <f>Strains!AD32</f>
        <v>1.3103122713852187</v>
      </c>
    </row>
    <row r="24" spans="1:31">
      <c r="A24">
        <f t="shared" si="0"/>
        <v>23</v>
      </c>
      <c r="B24">
        <f>Strains!A33</f>
        <v>32</v>
      </c>
      <c r="C24">
        <f>Strains!B33</f>
        <v>23</v>
      </c>
      <c r="D24">
        <f>Strains!C33</f>
        <v>980054</v>
      </c>
      <c r="E24">
        <f>Strains!D33</f>
        <v>41647.842804629632</v>
      </c>
      <c r="F24">
        <f>Strains!E33</f>
        <v>71.88</v>
      </c>
      <c r="G24">
        <f>Strains!F33</f>
        <v>35.94</v>
      </c>
      <c r="H24">
        <f>Strains!G33</f>
        <v>-135</v>
      </c>
      <c r="I24">
        <f>Strains!H33</f>
        <v>-90.2</v>
      </c>
      <c r="J24">
        <f>Strains!I33</f>
        <v>12.5</v>
      </c>
      <c r="K24">
        <f>Strains!J33</f>
        <v>-76.64</v>
      </c>
      <c r="L24">
        <f>Strains!K33</f>
        <v>-42.04</v>
      </c>
      <c r="M24">
        <f>Strains!L33</f>
        <v>117.515</v>
      </c>
      <c r="N24">
        <f>Strains!M33</f>
        <v>0</v>
      </c>
      <c r="O24" t="str">
        <f>Strains!N33</f>
        <v>OFF</v>
      </c>
      <c r="P24">
        <f>Strains!O33</f>
        <v>32</v>
      </c>
      <c r="Q24">
        <f>Strains!P33</f>
        <v>200000</v>
      </c>
      <c r="R24">
        <f>Strains!Q33</f>
        <v>1054</v>
      </c>
      <c r="S24">
        <f>Strains!R33</f>
        <v>364</v>
      </c>
      <c r="T24">
        <f>Strains!S33</f>
        <v>56</v>
      </c>
      <c r="U24">
        <f>Strains!T33</f>
        <v>12.525820014034316</v>
      </c>
      <c r="V24">
        <f>Strains!U33</f>
        <v>0.43207059321044544</v>
      </c>
      <c r="W24">
        <f>Strains!V33</f>
        <v>-90.273163262604726</v>
      </c>
      <c r="X24">
        <f>Strains!W33</f>
        <v>1.4004820128243759E-2</v>
      </c>
      <c r="Y24">
        <f>Strains!X33</f>
        <v>0.95235980905848294</v>
      </c>
      <c r="Z24">
        <f>Strains!Y33</f>
        <v>3.4221596285488327E-2</v>
      </c>
      <c r="AA24">
        <f>Strains!Z33</f>
        <v>3.6768716695083592</v>
      </c>
      <c r="AB24">
        <f>Strains!AA33</f>
        <v>0.19885477253474851</v>
      </c>
      <c r="AC24">
        <f>Strains!AB33</f>
        <v>0.50606875868058276</v>
      </c>
      <c r="AD24">
        <f>Strains!AC33</f>
        <v>8.8820580110250527E-2</v>
      </c>
      <c r="AE24">
        <f>Strains!AD33</f>
        <v>1.0087668456435162</v>
      </c>
    </row>
    <row r="25" spans="1:31">
      <c r="A25">
        <f t="shared" si="0"/>
        <v>24</v>
      </c>
      <c r="B25">
        <f>Strains!A34</f>
        <v>33</v>
      </c>
      <c r="C25">
        <f>Strains!B34</f>
        <v>24</v>
      </c>
      <c r="D25">
        <f>Strains!C34</f>
        <v>980054</v>
      </c>
      <c r="E25">
        <f>Strains!D34</f>
        <v>41647.85516446759</v>
      </c>
      <c r="F25">
        <f>Strains!E34</f>
        <v>71.88</v>
      </c>
      <c r="G25">
        <f>Strains!F34</f>
        <v>35.94</v>
      </c>
      <c r="H25">
        <f>Strains!G34</f>
        <v>-135</v>
      </c>
      <c r="I25">
        <f>Strains!H34</f>
        <v>-90.2</v>
      </c>
      <c r="J25">
        <f>Strains!I34</f>
        <v>12.5</v>
      </c>
      <c r="K25">
        <f>Strains!J34</f>
        <v>-76.34</v>
      </c>
      <c r="L25">
        <f>Strains!K34</f>
        <v>-42.04</v>
      </c>
      <c r="M25">
        <f>Strains!L34</f>
        <v>117.515</v>
      </c>
      <c r="N25">
        <f>Strains!M34</f>
        <v>0</v>
      </c>
      <c r="O25" t="str">
        <f>Strains!N34</f>
        <v>OFF</v>
      </c>
      <c r="P25">
        <f>Strains!O34</f>
        <v>32</v>
      </c>
      <c r="Q25">
        <f>Strains!P34</f>
        <v>200000</v>
      </c>
      <c r="R25">
        <f>Strains!Q34</f>
        <v>1055</v>
      </c>
      <c r="S25">
        <f>Strains!R34</f>
        <v>387</v>
      </c>
      <c r="T25">
        <f>Strains!S34</f>
        <v>74</v>
      </c>
      <c r="U25">
        <f>Strains!T34</f>
        <v>13.390654088551333</v>
      </c>
      <c r="V25">
        <f>Strains!U34</f>
        <v>0.38227203757595152</v>
      </c>
      <c r="W25">
        <f>Strains!V34</f>
        <v>-90.213195102201368</v>
      </c>
      <c r="X25">
        <f>Strains!W34</f>
        <v>1.04614505858137E-2</v>
      </c>
      <c r="Y25">
        <f>Strains!X34</f>
        <v>0.8723310183491102</v>
      </c>
      <c r="Z25">
        <f>Strains!Y34</f>
        <v>2.4857396199271346E-2</v>
      </c>
      <c r="AA25">
        <f>Strains!Z34</f>
        <v>3.9986990017894626</v>
      </c>
      <c r="AB25">
        <f>Strains!AA34</f>
        <v>0.1600952979506183</v>
      </c>
      <c r="AC25">
        <f>Strains!AB34</f>
        <v>0.24398209161556883</v>
      </c>
      <c r="AD25">
        <f>Strains!AC34</f>
        <v>7.1822577108713953E-2</v>
      </c>
      <c r="AE25">
        <f>Strains!AD34</f>
        <v>0.87969048878749745</v>
      </c>
    </row>
    <row r="26" spans="1:31">
      <c r="A26">
        <f t="shared" si="0"/>
        <v>25</v>
      </c>
      <c r="B26">
        <f>Strains!A35</f>
        <v>34</v>
      </c>
      <c r="C26">
        <f>Strains!B35</f>
        <v>25</v>
      </c>
      <c r="D26">
        <f>Strains!C35</f>
        <v>980054</v>
      </c>
      <c r="E26">
        <f>Strains!D35</f>
        <v>41647.867472800928</v>
      </c>
      <c r="F26">
        <f>Strains!E35</f>
        <v>71.88</v>
      </c>
      <c r="G26">
        <f>Strains!F35</f>
        <v>35.94</v>
      </c>
      <c r="H26">
        <f>Strains!G35</f>
        <v>-135</v>
      </c>
      <c r="I26">
        <f>Strains!H35</f>
        <v>-90.2</v>
      </c>
      <c r="J26">
        <f>Strains!I35</f>
        <v>12.5</v>
      </c>
      <c r="K26">
        <f>Strains!J35</f>
        <v>-76.040000000000006</v>
      </c>
      <c r="L26">
        <f>Strains!K35</f>
        <v>-42.04</v>
      </c>
      <c r="M26">
        <f>Strains!L35</f>
        <v>117.515</v>
      </c>
      <c r="N26">
        <f>Strains!M35</f>
        <v>0</v>
      </c>
      <c r="O26" t="str">
        <f>Strains!N35</f>
        <v>OFF</v>
      </c>
      <c r="P26">
        <f>Strains!O35</f>
        <v>32</v>
      </c>
      <c r="Q26">
        <f>Strains!P35</f>
        <v>200000</v>
      </c>
      <c r="R26">
        <f>Strains!Q35</f>
        <v>1044</v>
      </c>
      <c r="S26">
        <f>Strains!R35</f>
        <v>449</v>
      </c>
      <c r="T26">
        <f>Strains!S35</f>
        <v>71</v>
      </c>
      <c r="U26">
        <f>Strains!T35</f>
        <v>15.284231337690201</v>
      </c>
      <c r="V26">
        <f>Strains!U35</f>
        <v>0.45573676114007267</v>
      </c>
      <c r="W26">
        <f>Strains!V35</f>
        <v>-90.183174515698354</v>
      </c>
      <c r="X26">
        <f>Strains!W35</f>
        <v>1.0438158806899064E-2</v>
      </c>
      <c r="Y26">
        <f>Strains!X35</f>
        <v>0.85556156020752472</v>
      </c>
      <c r="Z26">
        <f>Strains!Y35</f>
        <v>2.5084191674349731E-2</v>
      </c>
      <c r="AA26">
        <f>Strains!Z35</f>
        <v>3.6114573849940226</v>
      </c>
      <c r="AB26">
        <f>Strains!AA35</f>
        <v>0.16898096598800147</v>
      </c>
      <c r="AC26">
        <f>Strains!AB35</f>
        <v>0.4472027435928152</v>
      </c>
      <c r="AD26">
        <f>Strains!AC35</f>
        <v>8.0213238914328439E-2</v>
      </c>
      <c r="AE26">
        <f>Strains!AD35</f>
        <v>0.99494936007598278</v>
      </c>
    </row>
    <row r="27" spans="1:31">
      <c r="A27">
        <f t="shared" si="0"/>
        <v>26</v>
      </c>
      <c r="B27">
        <f>Strains!A36</f>
        <v>35</v>
      </c>
      <c r="C27">
        <f>Strains!B36</f>
        <v>26</v>
      </c>
      <c r="D27">
        <f>Strains!C36</f>
        <v>980054</v>
      </c>
      <c r="E27">
        <f>Strains!D36</f>
        <v>41647.880648379629</v>
      </c>
      <c r="F27">
        <f>Strains!E36</f>
        <v>71.88</v>
      </c>
      <c r="G27">
        <f>Strains!F36</f>
        <v>35.94</v>
      </c>
      <c r="H27">
        <f>Strains!G36</f>
        <v>-135</v>
      </c>
      <c r="I27">
        <f>Strains!H36</f>
        <v>-90.2</v>
      </c>
      <c r="J27">
        <f>Strains!I36</f>
        <v>12.5</v>
      </c>
      <c r="K27">
        <f>Strains!J36</f>
        <v>-75.739999999999995</v>
      </c>
      <c r="L27">
        <f>Strains!K36</f>
        <v>-42.04</v>
      </c>
      <c r="M27">
        <f>Strains!L36</f>
        <v>117.515</v>
      </c>
      <c r="N27">
        <f>Strains!M36</f>
        <v>0</v>
      </c>
      <c r="O27" t="str">
        <f>Strains!N36</f>
        <v>OFF</v>
      </c>
      <c r="P27">
        <f>Strains!O36</f>
        <v>32</v>
      </c>
      <c r="Q27">
        <f>Strains!P36</f>
        <v>150000</v>
      </c>
      <c r="R27">
        <f>Strains!Q36</f>
        <v>794</v>
      </c>
      <c r="S27">
        <f>Strains!R36</f>
        <v>366</v>
      </c>
      <c r="T27">
        <f>Strains!S36</f>
        <v>51</v>
      </c>
      <c r="U27">
        <f>Strains!T36</f>
        <v>15.633360213250551</v>
      </c>
      <c r="V27">
        <f>Strains!U36</f>
        <v>0.76955008187114593</v>
      </c>
      <c r="W27">
        <f>Strains!V36</f>
        <v>-90.170097773730276</v>
      </c>
      <c r="X27">
        <f>Strains!W36</f>
        <v>1.7441655752031028E-2</v>
      </c>
      <c r="Y27">
        <f>Strains!X36</f>
        <v>0.88066951916234437</v>
      </c>
      <c r="Z27">
        <f>Strains!Y36</f>
        <v>4.2201961353574256E-2</v>
      </c>
      <c r="AA27">
        <f>Strains!Z36</f>
        <v>3.700268059569503</v>
      </c>
      <c r="AB27">
        <f>Strains!AA36</f>
        <v>0.28608400181828225</v>
      </c>
      <c r="AC27">
        <f>Strains!AB36</f>
        <v>0.39518349466398917</v>
      </c>
      <c r="AD27">
        <f>Strains!AC36</f>
        <v>0.1339239722763598</v>
      </c>
      <c r="AE27">
        <f>Strains!AD36</f>
        <v>1.4295773134118448</v>
      </c>
    </row>
    <row r="28" spans="1:31">
      <c r="A28">
        <f t="shared" si="0"/>
        <v>27</v>
      </c>
      <c r="B28">
        <f>Strains!A37</f>
        <v>36</v>
      </c>
      <c r="C28">
        <f>Strains!B37</f>
        <v>27</v>
      </c>
      <c r="D28">
        <f>Strains!C37</f>
        <v>980054</v>
      </c>
      <c r="E28">
        <f>Strains!D37</f>
        <v>41647.889934953702</v>
      </c>
      <c r="F28">
        <f>Strains!E37</f>
        <v>71.88</v>
      </c>
      <c r="G28">
        <f>Strains!F37</f>
        <v>35.94</v>
      </c>
      <c r="H28">
        <f>Strains!G37</f>
        <v>-135</v>
      </c>
      <c r="I28">
        <f>Strains!H37</f>
        <v>-90.2</v>
      </c>
      <c r="J28">
        <f>Strains!I37</f>
        <v>12.5</v>
      </c>
      <c r="K28">
        <f>Strains!J37</f>
        <v>-75.44</v>
      </c>
      <c r="L28">
        <f>Strains!K37</f>
        <v>-42.04</v>
      </c>
      <c r="M28">
        <f>Strains!L37</f>
        <v>117.515</v>
      </c>
      <c r="N28">
        <f>Strains!M37</f>
        <v>0</v>
      </c>
      <c r="O28" t="str">
        <f>Strains!N37</f>
        <v>OFF</v>
      </c>
      <c r="P28">
        <f>Strains!O37</f>
        <v>32</v>
      </c>
      <c r="Q28">
        <f>Strains!P37</f>
        <v>150000</v>
      </c>
      <c r="R28">
        <f>Strains!Q37</f>
        <v>833</v>
      </c>
      <c r="S28">
        <f>Strains!R37</f>
        <v>350</v>
      </c>
      <c r="T28">
        <f>Strains!S37</f>
        <v>54</v>
      </c>
      <c r="U28">
        <f>Strains!T37</f>
        <v>16.21975175328744</v>
      </c>
      <c r="V28">
        <f>Strains!U37</f>
        <v>0.53974224005202676</v>
      </c>
      <c r="W28">
        <f>Strains!V37</f>
        <v>-90.159821992041955</v>
      </c>
      <c r="X28">
        <f>Strains!W37</f>
        <v>1.1899896946421401E-2</v>
      </c>
      <c r="Y28">
        <f>Strains!X37</f>
        <v>0.87155761001374343</v>
      </c>
      <c r="Z28">
        <f>Strains!Y37</f>
        <v>2.8606078459553888E-2</v>
      </c>
      <c r="AA28">
        <f>Strains!Z37</f>
        <v>3.7145244250324314</v>
      </c>
      <c r="AB28">
        <f>Strains!AA37</f>
        <v>0.1993684384493295</v>
      </c>
      <c r="AC28">
        <f>Strains!AB37</f>
        <v>0.51703761074814814</v>
      </c>
      <c r="AD28">
        <f>Strains!AC37</f>
        <v>9.6422078136780165E-2</v>
      </c>
      <c r="AE28">
        <f>Strains!AD37</f>
        <v>0.99156959967425717</v>
      </c>
    </row>
    <row r="29" spans="1:31">
      <c r="A29">
        <f t="shared" si="0"/>
        <v>28</v>
      </c>
      <c r="B29">
        <f>Strains!A38</f>
        <v>37</v>
      </c>
      <c r="C29">
        <f>Strains!B38</f>
        <v>28</v>
      </c>
      <c r="D29">
        <f>Strains!C38</f>
        <v>980054</v>
      </c>
      <c r="E29">
        <f>Strains!D38</f>
        <v>41647.899662731485</v>
      </c>
      <c r="F29">
        <f>Strains!E38</f>
        <v>71.88</v>
      </c>
      <c r="G29">
        <f>Strains!F38</f>
        <v>35.94</v>
      </c>
      <c r="H29">
        <f>Strains!G38</f>
        <v>-135</v>
      </c>
      <c r="I29">
        <f>Strains!H38</f>
        <v>-90.2</v>
      </c>
      <c r="J29">
        <f>Strains!I38</f>
        <v>12.5</v>
      </c>
      <c r="K29">
        <f>Strains!J38</f>
        <v>-75.14</v>
      </c>
      <c r="L29">
        <f>Strains!K38</f>
        <v>-42.04</v>
      </c>
      <c r="M29">
        <f>Strains!L38</f>
        <v>117.515</v>
      </c>
      <c r="N29">
        <f>Strains!M38</f>
        <v>0</v>
      </c>
      <c r="O29" t="str">
        <f>Strains!N38</f>
        <v>OFF</v>
      </c>
      <c r="P29">
        <f>Strains!O38</f>
        <v>32</v>
      </c>
      <c r="Q29">
        <f>Strains!P38</f>
        <v>150000</v>
      </c>
      <c r="R29">
        <f>Strains!Q38</f>
        <v>842</v>
      </c>
      <c r="S29">
        <f>Strains!R38</f>
        <v>370</v>
      </c>
      <c r="T29">
        <f>Strains!S38</f>
        <v>48</v>
      </c>
      <c r="U29">
        <f>Strains!T38</f>
        <v>16.87131274109305</v>
      </c>
      <c r="V29">
        <f>Strains!U38</f>
        <v>0.7130813163153179</v>
      </c>
      <c r="W29">
        <f>Strains!V38</f>
        <v>-90.163588311153134</v>
      </c>
      <c r="X29">
        <f>Strains!W38</f>
        <v>1.5074750872886769E-2</v>
      </c>
      <c r="Y29">
        <f>Strains!X38</f>
        <v>0.87191014888205243</v>
      </c>
      <c r="Z29">
        <f>Strains!Y38</f>
        <v>3.6194578360878235E-2</v>
      </c>
      <c r="AA29">
        <f>Strains!Z38</f>
        <v>3.8349908588828812</v>
      </c>
      <c r="AB29">
        <f>Strains!AA38</f>
        <v>0.2620629589472116</v>
      </c>
      <c r="AC29">
        <f>Strains!AB38</f>
        <v>0.39165581913978964</v>
      </c>
      <c r="AD29">
        <f>Strains!AC38</f>
        <v>0.12435825369367452</v>
      </c>
      <c r="AE29">
        <f>Strains!AD38</f>
        <v>1.2966591842150561</v>
      </c>
    </row>
    <row r="30" spans="1:31">
      <c r="A30">
        <f t="shared" si="0"/>
        <v>29</v>
      </c>
      <c r="B30">
        <f>Strains!A39</f>
        <v>38</v>
      </c>
      <c r="C30">
        <f>Strains!B39</f>
        <v>29</v>
      </c>
      <c r="D30">
        <f>Strains!C39</f>
        <v>980054</v>
      </c>
      <c r="E30">
        <f>Strains!D39</f>
        <v>41647.909500578702</v>
      </c>
      <c r="F30">
        <f>Strains!E39</f>
        <v>71.88</v>
      </c>
      <c r="G30">
        <f>Strains!F39</f>
        <v>35.94</v>
      </c>
      <c r="H30">
        <f>Strains!G39</f>
        <v>-135</v>
      </c>
      <c r="I30">
        <f>Strains!H39</f>
        <v>-90.2</v>
      </c>
      <c r="J30">
        <f>Strains!I39</f>
        <v>12.5</v>
      </c>
      <c r="K30">
        <f>Strains!J39</f>
        <v>-74.84</v>
      </c>
      <c r="L30">
        <f>Strains!K39</f>
        <v>-42.04</v>
      </c>
      <c r="M30">
        <f>Strains!L39</f>
        <v>117.515</v>
      </c>
      <c r="N30">
        <f>Strains!M39</f>
        <v>0</v>
      </c>
      <c r="O30" t="str">
        <f>Strains!N39</f>
        <v>OFF</v>
      </c>
      <c r="P30">
        <f>Strains!O39</f>
        <v>32</v>
      </c>
      <c r="Q30">
        <f>Strains!P39</f>
        <v>150000</v>
      </c>
      <c r="R30">
        <f>Strains!Q39</f>
        <v>843</v>
      </c>
      <c r="S30">
        <f>Strains!R39</f>
        <v>378</v>
      </c>
      <c r="T30">
        <f>Strains!S39</f>
        <v>60</v>
      </c>
      <c r="U30">
        <f>Strains!T39</f>
        <v>18.75385400680576</v>
      </c>
      <c r="V30">
        <f>Strains!U39</f>
        <v>0.51411608950880971</v>
      </c>
      <c r="W30">
        <f>Strains!V39</f>
        <v>-90.183021882848763</v>
      </c>
      <c r="X30">
        <f>Strains!W39</f>
        <v>1.04260963674002E-2</v>
      </c>
      <c r="Y30">
        <f>Strains!X39</f>
        <v>0.9109772287566803</v>
      </c>
      <c r="Z30">
        <f>Strains!Y39</f>
        <v>2.4672119833996645E-2</v>
      </c>
      <c r="AA30">
        <f>Strains!Z39</f>
        <v>4.5172132601695791</v>
      </c>
      <c r="AB30">
        <f>Strains!AA39</f>
        <v>0.20561480282354505</v>
      </c>
      <c r="AC30">
        <f>Strains!AB39</f>
        <v>0.24627447091453347</v>
      </c>
      <c r="AD30">
        <f>Strains!AC39</f>
        <v>9.3096088664643611E-2</v>
      </c>
      <c r="AE30">
        <f>Strains!AD39</f>
        <v>0.89707381041860468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6"/>
  <sheetViews>
    <sheetView tabSelected="1" workbookViewId="0">
      <selection activeCell="C2" sqref="C2"/>
    </sheetView>
  </sheetViews>
  <sheetFormatPr defaultRowHeight="15"/>
  <cols>
    <col min="5" max="5" width="11.7109375" bestFit="1" customWidth="1"/>
  </cols>
  <sheetData>
    <row r="1" spans="2:10">
      <c r="H1" t="s">
        <v>183</v>
      </c>
      <c r="I1">
        <v>1.6608736922130301</v>
      </c>
      <c r="J1" t="s">
        <v>184</v>
      </c>
    </row>
    <row r="2" spans="2:10">
      <c r="H2" t="s">
        <v>185</v>
      </c>
      <c r="I2">
        <v>0.15552389509103487</v>
      </c>
      <c r="J2" t="s">
        <v>186</v>
      </c>
    </row>
    <row r="4" spans="2:10">
      <c r="B4" s="6" t="s">
        <v>49</v>
      </c>
      <c r="C4" s="6" t="s">
        <v>60</v>
      </c>
      <c r="D4" s="6" t="s">
        <v>187</v>
      </c>
      <c r="E4" s="6" t="s">
        <v>188</v>
      </c>
      <c r="F4" s="6" t="s">
        <v>54</v>
      </c>
      <c r="G4" s="6" t="s">
        <v>189</v>
      </c>
      <c r="H4" s="6" t="s">
        <v>190</v>
      </c>
      <c r="I4" s="6" t="s">
        <v>191</v>
      </c>
    </row>
    <row r="5" spans="2:10">
      <c r="B5" s="7">
        <f>VLOOKUP($C5,[1]Work!$A$2:$AE$30,2,FALSE)</f>
        <v>1</v>
      </c>
      <c r="C5" s="7">
        <v>1</v>
      </c>
      <c r="D5" s="7">
        <v>1</v>
      </c>
      <c r="E5" s="7">
        <v>0.15</v>
      </c>
      <c r="F5" s="7">
        <f>VLOOKUP($C5,Work!$A$2:$AE$30,23,FALSE)</f>
        <v>-90.324480385451636</v>
      </c>
      <c r="G5" s="7">
        <f>VLOOKUP($C5,Work!$A$2:$AE$30,24,FALSE)</f>
        <v>1.4840888627761067E-2</v>
      </c>
      <c r="H5" s="8">
        <f t="shared" ref="H5:H35" si="0">ABS(lambda/2/SIN(RADIANS((F5-phi0)/2)))</f>
        <v>1.1695263808503045</v>
      </c>
      <c r="I5" s="8">
        <f t="shared" ref="I5:I35" si="1">ABS(lambda/2/SIN(RADIANS((F5+G5-phi0)/2)))-H5</f>
        <v>1.5023220098542289E-4</v>
      </c>
    </row>
    <row r="6" spans="2:10">
      <c r="B6" s="7">
        <f>VLOOKUP($C6,[1]Work!$A$2:$AE$30,2,FALSE)</f>
        <v>2</v>
      </c>
      <c r="C6" s="7">
        <v>2</v>
      </c>
      <c r="D6" s="7">
        <v>2</v>
      </c>
      <c r="E6" s="7">
        <v>0.15</v>
      </c>
      <c r="F6" s="7">
        <f>VLOOKUP($C6,Work!$A$2:$AE$30,23,FALSE)</f>
        <v>-90.287530516685749</v>
      </c>
      <c r="G6" s="7">
        <f>VLOOKUP($C6,Work!$A$2:$AE$30,24,FALSE)</f>
        <v>1.5398020181150536E-2</v>
      </c>
      <c r="H6" s="8">
        <f t="shared" si="0"/>
        <v>1.1699005270957734</v>
      </c>
      <c r="I6" s="8">
        <f t="shared" si="1"/>
        <v>1.5602356037369702E-4</v>
      </c>
    </row>
    <row r="7" spans="2:10">
      <c r="B7" s="7">
        <f>VLOOKUP($C7,[1]Work!$A$2:$AE$30,2,FALSE)</f>
        <v>3</v>
      </c>
      <c r="C7" s="7">
        <v>3</v>
      </c>
      <c r="D7" s="7">
        <v>3</v>
      </c>
      <c r="E7" s="7">
        <v>0.15</v>
      </c>
      <c r="F7" s="7">
        <f>VLOOKUP($C7,Work!$A$2:$AE$30,23,FALSE)</f>
        <v>-90.219977102095598</v>
      </c>
      <c r="G7" s="7">
        <f>VLOOKUP($C7,Work!$A$2:$AE$30,24,FALSE)</f>
        <v>1.2928430018665716E-2</v>
      </c>
      <c r="H7" s="8">
        <f t="shared" si="0"/>
        <v>1.1705854922026497</v>
      </c>
      <c r="I7" s="8">
        <f t="shared" si="1"/>
        <v>1.3122705162826875E-4</v>
      </c>
    </row>
    <row r="8" spans="2:10">
      <c r="B8" s="7">
        <f>VLOOKUP($C8,[1]Work!$A$2:$AE$30,2,FALSE)</f>
        <v>4</v>
      </c>
      <c r="C8" s="7">
        <v>4</v>
      </c>
      <c r="D8" s="7">
        <v>4</v>
      </c>
      <c r="E8" s="7">
        <v>0.15</v>
      </c>
      <c r="F8" s="7">
        <f>VLOOKUP($C8,Work!$A$2:$AE$30,23,FALSE)</f>
        <v>-90.179161470869985</v>
      </c>
      <c r="G8" s="7">
        <f>VLOOKUP($C8,Work!$A$2:$AE$30,24,FALSE)</f>
        <v>1.6121305136688715E-2</v>
      </c>
      <c r="H8" s="8">
        <f t="shared" si="0"/>
        <v>1.1709999328348764</v>
      </c>
      <c r="I8" s="8">
        <f t="shared" si="1"/>
        <v>1.6381702396173203E-4</v>
      </c>
    </row>
    <row r="9" spans="2:10">
      <c r="B9" s="7">
        <f>VLOOKUP($C9,[1]Work!$A$2:$AE$30,2,FALSE)</f>
        <v>5</v>
      </c>
      <c r="C9" s="7">
        <v>5</v>
      </c>
      <c r="D9" s="7">
        <v>5</v>
      </c>
      <c r="E9" s="7">
        <v>0.15</v>
      </c>
      <c r="F9" s="7">
        <f>VLOOKUP($C9,Work!$A$2:$AE$30,23,FALSE)</f>
        <v>-90.152722180819325</v>
      </c>
      <c r="G9" s="7">
        <f>VLOOKUP($C9,Work!$A$2:$AE$30,24,FALSE)</f>
        <v>9.2775152405530081E-3</v>
      </c>
      <c r="H9" s="8">
        <f t="shared" si="0"/>
        <v>1.1712686325318735</v>
      </c>
      <c r="I9" s="8">
        <f t="shared" si="1"/>
        <v>9.4330412806042929E-5</v>
      </c>
    </row>
    <row r="10" spans="2:10">
      <c r="B10" s="7">
        <f>VLOOKUP($C10,[1]Work!$A$2:$AE$30,2,FALSE)</f>
        <v>6</v>
      </c>
      <c r="C10" s="7">
        <v>6</v>
      </c>
      <c r="D10" s="7">
        <v>6</v>
      </c>
      <c r="E10" s="7">
        <v>0.15</v>
      </c>
      <c r="F10" s="7">
        <f>VLOOKUP($C10,Work!$A$2:$AE$30,23,FALSE)</f>
        <v>-90.188411071367852</v>
      </c>
      <c r="G10" s="7">
        <f>VLOOKUP($C10,Work!$A$2:$AE$30,24,FALSE)</f>
        <v>1.4771787983348312E-2</v>
      </c>
      <c r="H10" s="8">
        <f t="shared" si="0"/>
        <v>1.170905973950318</v>
      </c>
      <c r="I10" s="8">
        <f t="shared" si="1"/>
        <v>1.5006495300262657E-4</v>
      </c>
    </row>
    <row r="11" spans="2:10">
      <c r="B11" s="7">
        <f>VLOOKUP($C11,[1]Work!$A$2:$AE$30,2,FALSE)</f>
        <v>7</v>
      </c>
      <c r="C11" s="7">
        <v>7</v>
      </c>
      <c r="D11" s="7">
        <v>7</v>
      </c>
      <c r="E11" s="7">
        <v>0.15</v>
      </c>
      <c r="F11" s="7">
        <f>VLOOKUP($C11,Work!$A$2:$AE$30,23,FALSE)</f>
        <v>-90.278426111188367</v>
      </c>
      <c r="G11" s="7">
        <f>VLOOKUP($C11,Work!$A$2:$AE$30,24,FALSE)</f>
        <v>1.3565290702866096E-2</v>
      </c>
      <c r="H11" s="8">
        <f t="shared" si="0"/>
        <v>1.1699927717486478</v>
      </c>
      <c r="I11" s="8">
        <f t="shared" si="1"/>
        <v>1.3748245204037168E-4</v>
      </c>
    </row>
    <row r="12" spans="2:10">
      <c r="B12" s="7">
        <f>VLOOKUP($C12,[1]Work!$A$2:$AE$30,2,FALSE)</f>
        <v>8</v>
      </c>
      <c r="C12" s="7">
        <v>8</v>
      </c>
      <c r="D12" s="7">
        <v>8</v>
      </c>
      <c r="E12" s="7">
        <v>0.15</v>
      </c>
      <c r="F12" s="7">
        <f>VLOOKUP($C12,Work!$A$2:$AE$30,23,FALSE)</f>
        <v>-90.164595143268713</v>
      </c>
      <c r="G12" s="7">
        <f>VLOOKUP($C12,Work!$A$2:$AE$30,24,FALSE)</f>
        <v>1.6591498204934774E-2</v>
      </c>
      <c r="H12" s="8">
        <f t="shared" si="0"/>
        <v>1.171147945910443</v>
      </c>
      <c r="I12" s="8">
        <f t="shared" si="1"/>
        <v>1.68660124935327E-4</v>
      </c>
    </row>
    <row r="13" spans="2:10">
      <c r="B13" s="7">
        <f>VLOOKUP($C13,[1]Work!$A$2:$AE$30,2,FALSE)</f>
        <v>9</v>
      </c>
      <c r="C13" s="7">
        <v>9</v>
      </c>
      <c r="D13" s="7">
        <v>9</v>
      </c>
      <c r="E13" s="7">
        <v>0.15</v>
      </c>
      <c r="F13" s="7">
        <f>VLOOKUP($C13,Work!$A$2:$AE$30,23,FALSE)</f>
        <v>-90.190914461073746</v>
      </c>
      <c r="G13" s="7">
        <f>VLOOKUP($C13,Work!$A$2:$AE$30,24,FALSE)</f>
        <v>1.9432537394897097E-2</v>
      </c>
      <c r="H13" s="8">
        <f t="shared" si="0"/>
        <v>1.1708805480315547</v>
      </c>
      <c r="I13" s="8">
        <f t="shared" si="1"/>
        <v>1.9741209711598984E-4</v>
      </c>
    </row>
    <row r="14" spans="2:10">
      <c r="B14" s="7">
        <f>VLOOKUP($C14,[1]Work!$A$2:$AE$30,2,FALSE)</f>
        <v>10</v>
      </c>
      <c r="C14" s="7">
        <v>10</v>
      </c>
      <c r="D14" s="7">
        <v>10</v>
      </c>
      <c r="E14" s="7">
        <v>0.15</v>
      </c>
      <c r="F14" s="7">
        <f>VLOOKUP($C14,Work!$A$2:$AE$30,23,FALSE)</f>
        <v>-90.212159483989694</v>
      </c>
      <c r="G14" s="7">
        <f>VLOOKUP($C14,Work!$A$2:$AE$30,24,FALSE)</f>
        <v>1.4487581268021106E-2</v>
      </c>
      <c r="H14" s="8">
        <f t="shared" si="0"/>
        <v>1.1706648378375262</v>
      </c>
      <c r="I14" s="8">
        <f t="shared" si="1"/>
        <v>1.4708588947009993E-4</v>
      </c>
    </row>
    <row r="15" spans="2:10">
      <c r="B15" s="7">
        <f>VLOOKUP($C15,[1]Work!$A$2:$AE$30,2,FALSE)</f>
        <v>11</v>
      </c>
      <c r="C15" s="7">
        <v>11</v>
      </c>
      <c r="D15" s="7">
        <v>11</v>
      </c>
      <c r="E15" s="7">
        <v>0.15</v>
      </c>
      <c r="F15" s="7">
        <f>VLOOKUP($C15,Work!$A$2:$AE$30,23,FALSE)</f>
        <v>-90.270459468224445</v>
      </c>
      <c r="G15" s="7">
        <f>VLOOKUP($C15,Work!$A$2:$AE$30,24,FALSE)</f>
        <v>1.6150363815259715E-2</v>
      </c>
      <c r="H15" s="8">
        <f t="shared" si="0"/>
        <v>1.1700735067333294</v>
      </c>
      <c r="I15" s="8">
        <f t="shared" si="1"/>
        <v>1.6372141689724451E-4</v>
      </c>
    </row>
    <row r="16" spans="2:10">
      <c r="B16" s="9">
        <f>VLOOKUP($C16,[1]Work!$A$2:$AE$30,2,FALSE)</f>
        <v>22</v>
      </c>
      <c r="C16" s="9">
        <v>12</v>
      </c>
      <c r="D16" s="9">
        <v>1</v>
      </c>
      <c r="E16" s="9">
        <v>2.5</v>
      </c>
      <c r="F16" s="9">
        <f>VLOOKUP($C16,Work!$A$2:$AE$30,23,FALSE)</f>
        <v>-90.27308104427631</v>
      </c>
      <c r="G16" s="9">
        <f>VLOOKUP($C16,Work!$A$2:$AE$30,24,FALSE)</f>
        <v>1.6620012395365574E-2</v>
      </c>
      <c r="H16" s="10">
        <f t="shared" si="0"/>
        <v>1.1700469374900984</v>
      </c>
      <c r="I16" s="10">
        <f t="shared" si="1"/>
        <v>1.6847189333457635E-4</v>
      </c>
    </row>
    <row r="17" spans="2:9">
      <c r="B17" s="9">
        <f>VLOOKUP($C17,[1]Work!$A$2:$AE$30,2,FALSE)</f>
        <v>21</v>
      </c>
      <c r="C17" s="9">
        <v>13</v>
      </c>
      <c r="D17" s="9">
        <v>2</v>
      </c>
      <c r="E17" s="9">
        <v>2.5</v>
      </c>
      <c r="F17" s="9">
        <f>VLOOKUP($C17,Work!$A$2:$AE$30,23,FALSE)</f>
        <v>-90.244575984380333</v>
      </c>
      <c r="G17" s="9">
        <f>VLOOKUP($C17,Work!$A$2:$AE$30,24,FALSE)</f>
        <v>1.3624486778964426E-2</v>
      </c>
      <c r="H17" s="10">
        <f t="shared" si="0"/>
        <v>1.1703359292649873</v>
      </c>
      <c r="I17" s="10">
        <f t="shared" si="1"/>
        <v>1.3820463629365953E-4</v>
      </c>
    </row>
    <row r="18" spans="2:9">
      <c r="B18" s="9">
        <f>VLOOKUP($C18,[1]Work!$A$2:$AE$30,2,FALSE)</f>
        <v>20</v>
      </c>
      <c r="C18" s="9">
        <v>14</v>
      </c>
      <c r="D18" s="9">
        <v>3</v>
      </c>
      <c r="E18" s="9">
        <v>2.5</v>
      </c>
      <c r="F18" s="9">
        <f>VLOOKUP($C18,Work!$A$2:$AE$30,23,FALSE)</f>
        <v>-90.25679895575999</v>
      </c>
      <c r="G18" s="9">
        <f>VLOOKUP($C18,Work!$A$2:$AE$30,24,FALSE)</f>
        <v>1.5203111505870431E-2</v>
      </c>
      <c r="H18" s="10">
        <f t="shared" si="0"/>
        <v>1.1702119832258717</v>
      </c>
      <c r="I18" s="10">
        <f t="shared" si="1"/>
        <v>1.5417190624433807E-4</v>
      </c>
    </row>
    <row r="19" spans="2:9">
      <c r="B19" s="9">
        <f>VLOOKUP($C19,[1]Work!$A$2:$AE$30,2,FALSE)</f>
        <v>19</v>
      </c>
      <c r="C19" s="9">
        <v>15</v>
      </c>
      <c r="D19" s="9">
        <v>4</v>
      </c>
      <c r="E19" s="9">
        <v>2.5</v>
      </c>
      <c r="F19" s="9">
        <f>VLOOKUP($C19,Work!$A$2:$AE$30,23,FALSE)</f>
        <v>-90.218565188754269</v>
      </c>
      <c r="G19" s="9">
        <f>VLOOKUP($C19,Work!$A$2:$AE$30,24,FALSE)</f>
        <v>1.9827534674050556E-2</v>
      </c>
      <c r="H19" s="10">
        <f t="shared" si="0"/>
        <v>1.1705998213481259</v>
      </c>
      <c r="I19" s="10">
        <f t="shared" si="1"/>
        <v>2.0128038801736636E-4</v>
      </c>
    </row>
    <row r="20" spans="2:9">
      <c r="B20" s="9">
        <f>VLOOKUP($C20,[1]Work!$A$2:$AE$30,2,FALSE)</f>
        <v>18</v>
      </c>
      <c r="C20" s="9">
        <v>16</v>
      </c>
      <c r="D20" s="9">
        <v>5</v>
      </c>
      <c r="E20" s="9">
        <v>2.5</v>
      </c>
      <c r="F20" s="9">
        <f>VLOOKUP($C20,Work!$A$2:$AE$30,23,FALSE)</f>
        <v>-90.226100972603845</v>
      </c>
      <c r="G20" s="9">
        <f>VLOOKUP($C20,Work!$A$2:$AE$30,24,FALSE)</f>
        <v>1.7147125474532461E-2</v>
      </c>
      <c r="H20" s="10">
        <f t="shared" si="0"/>
        <v>1.1705233487323561</v>
      </c>
      <c r="I20" s="10">
        <f t="shared" si="1"/>
        <v>1.7402969672764002E-4</v>
      </c>
    </row>
    <row r="21" spans="2:9">
      <c r="B21" s="9">
        <f>VLOOKUP($C21,[1]Work!$A$2:$AE$30,2,FALSE)</f>
        <v>17</v>
      </c>
      <c r="C21" s="9">
        <v>17</v>
      </c>
      <c r="D21" s="9">
        <v>6</v>
      </c>
      <c r="E21" s="9">
        <v>2.5</v>
      </c>
      <c r="F21" s="9">
        <f>VLOOKUP($C21,Work!$A$2:$AE$30,23,FALSE)</f>
        <v>-90.208605344797746</v>
      </c>
      <c r="G21" s="9">
        <f>VLOOKUP($C21,Work!$A$2:$AE$30,24,FALSE)</f>
        <v>1.7790732288119809E-2</v>
      </c>
      <c r="H21" s="10">
        <f t="shared" si="0"/>
        <v>1.1707009162591682</v>
      </c>
      <c r="I21" s="10">
        <f t="shared" si="1"/>
        <v>1.8064586210631006E-4</v>
      </c>
    </row>
    <row r="22" spans="2:9">
      <c r="B22" s="9">
        <f>VLOOKUP($C22,[1]Work!$A$2:$AE$30,2,FALSE)</f>
        <v>16</v>
      </c>
      <c r="C22" s="9">
        <v>18</v>
      </c>
      <c r="D22" s="9">
        <v>7</v>
      </c>
      <c r="E22" s="9">
        <v>2.5</v>
      </c>
      <c r="F22" s="9">
        <f>VLOOKUP($C22,Work!$A$2:$AE$30,23,FALSE)</f>
        <v>-90.175618474216279</v>
      </c>
      <c r="G22" s="9">
        <f>VLOOKUP($C22,Work!$A$2:$AE$30,24,FALSE)</f>
        <v>9.4878676549852853E-3</v>
      </c>
      <c r="H22" s="10">
        <f t="shared" si="0"/>
        <v>1.1710359291629788</v>
      </c>
      <c r="I22" s="10">
        <f t="shared" si="1"/>
        <v>9.6411761378201177E-5</v>
      </c>
    </row>
    <row r="23" spans="2:9">
      <c r="B23" s="9">
        <f>VLOOKUP($C23,[1]Work!$A$2:$AE$30,2,FALSE)</f>
        <v>15</v>
      </c>
      <c r="C23" s="9">
        <v>19</v>
      </c>
      <c r="D23" s="9">
        <v>8</v>
      </c>
      <c r="E23" s="9">
        <v>2.5</v>
      </c>
      <c r="F23" s="9">
        <f>VLOOKUP($C23,Work!$A$2:$AE$30,23,FALSE)</f>
        <v>-90.152745127289364</v>
      </c>
      <c r="G23" s="9">
        <f>VLOOKUP($C23,Work!$A$2:$AE$30,24,FALSE)</f>
        <v>1.3666032459279961E-2</v>
      </c>
      <c r="H23" s="10">
        <f t="shared" si="0"/>
        <v>1.1712683992488349</v>
      </c>
      <c r="I23" s="10">
        <f t="shared" si="1"/>
        <v>1.3895915107031698E-4</v>
      </c>
    </row>
    <row r="24" spans="2:9">
      <c r="B24" s="9">
        <f>VLOOKUP($C24,[1]Work!$A$2:$AE$30,2,FALSE)</f>
        <v>14</v>
      </c>
      <c r="C24" s="9">
        <v>20</v>
      </c>
      <c r="D24" s="9">
        <v>9</v>
      </c>
      <c r="E24" s="9">
        <v>2.5</v>
      </c>
      <c r="F24" s="9">
        <f>VLOOKUP($C24,Work!$A$2:$AE$30,23,FALSE)</f>
        <v>-90.172014077106084</v>
      </c>
      <c r="G24" s="9">
        <f>VLOOKUP($C24,Work!$A$2:$AE$30,24,FALSE)</f>
        <v>1.6946983494421884E-2</v>
      </c>
      <c r="H24" s="10">
        <f t="shared" si="0"/>
        <v>1.1710725527305119</v>
      </c>
      <c r="I24" s="10">
        <f t="shared" si="1"/>
        <v>1.7224119854741815E-4</v>
      </c>
    </row>
    <row r="25" spans="2:9">
      <c r="B25" s="9">
        <f>VLOOKUP($C25,[1]Work!$A$2:$AE$30,2,FALSE)</f>
        <v>13</v>
      </c>
      <c r="C25" s="9">
        <v>21</v>
      </c>
      <c r="D25" s="9">
        <v>10</v>
      </c>
      <c r="E25" s="9">
        <v>2.5</v>
      </c>
      <c r="F25" s="9">
        <f>VLOOKUP($C25,Work!$A$2:$AE$30,23,FALSE)</f>
        <v>-90.259987035715113</v>
      </c>
      <c r="G25" s="9">
        <f>VLOOKUP($C25,Work!$A$2:$AE$30,24,FALSE)</f>
        <v>1.5112975686849071E-2</v>
      </c>
      <c r="H25" s="10">
        <f t="shared" si="0"/>
        <v>1.1701796612682136</v>
      </c>
      <c r="I25" s="10">
        <f t="shared" si="1"/>
        <v>1.5324491435997345E-4</v>
      </c>
    </row>
    <row r="26" spans="2:9">
      <c r="B26" s="9">
        <f>VLOOKUP($C26,[1]Work!$A$2:$AE$30,2,FALSE)</f>
        <v>12</v>
      </c>
      <c r="C26" s="9">
        <v>22</v>
      </c>
      <c r="D26" s="9">
        <v>11</v>
      </c>
      <c r="E26" s="9">
        <v>2.5</v>
      </c>
      <c r="F26" s="9">
        <f>VLOOKUP($C26,Work!$A$2:$AE$30,23,FALSE)</f>
        <v>-90.260362805613454</v>
      </c>
      <c r="G26" s="9">
        <f>VLOOKUP($C26,Work!$A$2:$AE$30,24,FALSE)</f>
        <v>1.4746787924913969E-2</v>
      </c>
      <c r="H26" s="10">
        <f t="shared" si="0"/>
        <v>1.1701758517484795</v>
      </c>
      <c r="I26" s="10">
        <f t="shared" si="1"/>
        <v>1.4952960372149882E-4</v>
      </c>
    </row>
    <row r="27" spans="2:9">
      <c r="B27" s="7">
        <f>VLOOKUP($C27,[1]Work!$A$2:$AE$30,2,FALSE)</f>
        <v>7</v>
      </c>
      <c r="C27" s="7">
        <v>7</v>
      </c>
      <c r="D27" s="7">
        <v>7</v>
      </c>
      <c r="E27" s="7">
        <v>0.15</v>
      </c>
      <c r="F27" s="7">
        <f>VLOOKUP($C27,Work!$A$2:$AE$30,23,FALSE)</f>
        <v>-90.278426111188367</v>
      </c>
      <c r="G27" s="7">
        <f>VLOOKUP($C27,Work!$A$2:$AE$30,24,FALSE)</f>
        <v>1.3565290702866096E-2</v>
      </c>
      <c r="H27" s="8">
        <f t="shared" si="0"/>
        <v>1.1699927717486478</v>
      </c>
      <c r="I27" s="8">
        <f t="shared" si="1"/>
        <v>1.3748245204037168E-4</v>
      </c>
    </row>
    <row r="28" spans="2:9">
      <c r="B28" s="7">
        <f>VLOOKUP($C28,[1]Work!$A$2:$AE$30,2,FALSE)</f>
        <v>23</v>
      </c>
      <c r="C28" s="7">
        <v>23</v>
      </c>
      <c r="D28" s="7">
        <v>7</v>
      </c>
      <c r="E28" s="7">
        <v>0.45</v>
      </c>
      <c r="F28" s="7">
        <f>VLOOKUP($C28,Work!$A$2:$AE$30,23,FALSE)</f>
        <v>-90.273163262604726</v>
      </c>
      <c r="G28" s="7">
        <f>VLOOKUP($C28,Work!$A$2:$AE$30,24,FALSE)</f>
        <v>1.4004820128243759E-2</v>
      </c>
      <c r="H28" s="8">
        <f t="shared" si="0"/>
        <v>1.1700461042502457</v>
      </c>
      <c r="I28" s="8">
        <f t="shared" si="1"/>
        <v>1.4195735006694576E-4</v>
      </c>
    </row>
    <row r="29" spans="2:9">
      <c r="B29" s="7">
        <f>VLOOKUP($C29,[1]Work!$A$2:$AE$30,2,FALSE)</f>
        <v>24</v>
      </c>
      <c r="C29" s="7">
        <v>24</v>
      </c>
      <c r="D29" s="7">
        <v>7</v>
      </c>
      <c r="E29" s="7">
        <v>0.75</v>
      </c>
      <c r="F29" s="7">
        <f>VLOOKUP($C29,Work!$A$2:$AE$30,23,FALSE)</f>
        <v>-90.213195102201368</v>
      </c>
      <c r="G29" s="7">
        <f>VLOOKUP($C29,Work!$A$2:$AE$30,24,FALSE)</f>
        <v>1.04614505858137E-2</v>
      </c>
      <c r="H29" s="8">
        <f t="shared" si="0"/>
        <v>1.1706543258039523</v>
      </c>
      <c r="I29" s="8">
        <f t="shared" si="1"/>
        <v>1.0620193798538402E-4</v>
      </c>
    </row>
    <row r="30" spans="2:9">
      <c r="B30" s="7">
        <f>VLOOKUP($C30,[1]Work!$A$2:$AE$30,2,FALSE)</f>
        <v>25</v>
      </c>
      <c r="C30" s="7">
        <v>25</v>
      </c>
      <c r="D30" s="7">
        <v>7</v>
      </c>
      <c r="E30" s="7">
        <v>1.05</v>
      </c>
      <c r="F30" s="7">
        <f>VLOOKUP($C30,Work!$A$2:$AE$30,23,FALSE)</f>
        <v>-90.183174515698354</v>
      </c>
      <c r="G30" s="7">
        <f>VLOOKUP($C30,Work!$A$2:$AE$30,24,FALSE)</f>
        <v>1.0438158806899064E-2</v>
      </c>
      <c r="H30" s="8">
        <f t="shared" si="0"/>
        <v>1.1709591649107252</v>
      </c>
      <c r="I30" s="8">
        <f t="shared" si="1"/>
        <v>1.0604860111240733E-4</v>
      </c>
    </row>
    <row r="31" spans="2:9">
      <c r="B31" s="7">
        <f>VLOOKUP($C31,[1]Work!$A$2:$AE$30,2,FALSE)</f>
        <v>26</v>
      </c>
      <c r="C31" s="7">
        <v>26</v>
      </c>
      <c r="D31" s="7">
        <v>7</v>
      </c>
      <c r="E31" s="7">
        <v>1.35</v>
      </c>
      <c r="F31" s="7">
        <f>VLOOKUP($C31,Work!$A$2:$AE$30,23,FALSE)</f>
        <v>-90.170097773730276</v>
      </c>
      <c r="G31" s="7">
        <f>VLOOKUP($C31,Work!$A$2:$AE$30,24,FALSE)</f>
        <v>1.7441655752031028E-2</v>
      </c>
      <c r="H31" s="8">
        <f t="shared" si="0"/>
        <v>1.1710920253153205</v>
      </c>
      <c r="I31" s="8">
        <f t="shared" si="1"/>
        <v>1.7727883873353001E-4</v>
      </c>
    </row>
    <row r="32" spans="2:9">
      <c r="B32" s="7">
        <f>VLOOKUP($C32,[1]Work!$A$2:$AE$30,2,FALSE)</f>
        <v>27</v>
      </c>
      <c r="C32" s="7">
        <v>27</v>
      </c>
      <c r="D32" s="7">
        <v>7</v>
      </c>
      <c r="E32" s="7">
        <v>1.65</v>
      </c>
      <c r="F32" s="7">
        <f>VLOOKUP($C32,Work!$A$2:$AE$30,23,FALSE)</f>
        <v>-90.159821992041955</v>
      </c>
      <c r="G32" s="7">
        <f>VLOOKUP($C32,Work!$A$2:$AE$30,24,FALSE)</f>
        <v>1.1899896946421401E-2</v>
      </c>
      <c r="H32" s="8">
        <f t="shared" si="0"/>
        <v>1.1711964596709159</v>
      </c>
      <c r="I32" s="8">
        <f t="shared" si="1"/>
        <v>1.2097553759571333E-4</v>
      </c>
    </row>
    <row r="33" spans="2:9">
      <c r="B33" s="7">
        <f>VLOOKUP($C33,[1]Work!$A$2:$AE$30,2,FALSE)</f>
        <v>28</v>
      </c>
      <c r="C33" s="7">
        <v>28</v>
      </c>
      <c r="D33" s="7">
        <v>7</v>
      </c>
      <c r="E33" s="7">
        <v>1.95</v>
      </c>
      <c r="F33" s="7">
        <f>VLOOKUP($C33,Work!$A$2:$AE$30,23,FALSE)</f>
        <v>-90.163588311153134</v>
      </c>
      <c r="G33" s="7">
        <f>VLOOKUP($C33,Work!$A$2:$AE$30,24,FALSE)</f>
        <v>1.5074750872886769E-2</v>
      </c>
      <c r="H33" s="8">
        <f t="shared" si="0"/>
        <v>1.1711581787327658</v>
      </c>
      <c r="I33" s="8">
        <f t="shared" si="1"/>
        <v>1.5324269323557793E-4</v>
      </c>
    </row>
    <row r="34" spans="2:9">
      <c r="B34" s="7">
        <f>VLOOKUP($C34,[1]Work!$A$2:$AE$30,2,FALSE)</f>
        <v>29</v>
      </c>
      <c r="C34" s="7">
        <v>29</v>
      </c>
      <c r="D34" s="7">
        <v>7</v>
      </c>
      <c r="E34" s="7">
        <v>2.25</v>
      </c>
      <c r="F34" s="7">
        <f>VLOOKUP($C34,Work!$A$2:$AE$30,23,FALSE)</f>
        <v>-90.183021882848763</v>
      </c>
      <c r="G34" s="7">
        <f>VLOOKUP($C34,Work!$A$2:$AE$30,24,FALSE)</f>
        <v>1.04260963674002E-2</v>
      </c>
      <c r="H34" s="8">
        <f t="shared" si="0"/>
        <v>1.1709607154068888</v>
      </c>
      <c r="I34" s="8">
        <f t="shared" si="1"/>
        <v>1.0592645606521955E-4</v>
      </c>
    </row>
    <row r="35" spans="2:9">
      <c r="B35" s="7">
        <f>VLOOKUP($C35,[1]Work!$A$2:$AE$30,2,FALSE)</f>
        <v>16</v>
      </c>
      <c r="C35" s="7">
        <v>18</v>
      </c>
      <c r="D35" s="7">
        <v>7</v>
      </c>
      <c r="E35" s="7">
        <v>2.5</v>
      </c>
      <c r="F35" s="7">
        <f>VLOOKUP($C35,Work!$A$2:$AE$30,23,FALSE)</f>
        <v>-90.175618474216279</v>
      </c>
      <c r="G35" s="7">
        <f>VLOOKUP($C35,Work!$A$2:$AE$30,24,FALSE)</f>
        <v>9.4878676549852853E-3</v>
      </c>
      <c r="H35" s="8">
        <f t="shared" si="0"/>
        <v>1.1710359291629788</v>
      </c>
      <c r="I35" s="8">
        <f t="shared" si="1"/>
        <v>9.6411761378201177E-5</v>
      </c>
    </row>
    <row r="36" spans="2:9">
      <c r="G36" s="11">
        <f>AVERAGE(G5:G35)</f>
        <v>1.4404479249324092E-2</v>
      </c>
      <c r="I36" s="12">
        <f>AVERAGE(I5:I35)</f>
        <v>1.462185104268217E-4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980054</vt:lpstr>
      <vt:lpstr>Work</vt:lpstr>
      <vt:lpstr>d0 data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2014-01-08T21:08:08Z</dcterms:created>
  <dcterms:modified xsi:type="dcterms:W3CDTF">2014-01-15T17:36:11Z</dcterms:modified>
</cp:coreProperties>
</file>